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QQMidstream Program\01 Food Service Equipment\2019\QPL\"/>
    </mc:Choice>
  </mc:AlternateContent>
  <xr:revisionPtr revIDLastSave="0" documentId="13_ncr:1_{D693C1AD-F2DF-4245-BDF2-0D5DA64ABDE5}" xr6:coauthVersionLast="36" xr6:coauthVersionMax="36" xr10:uidLastSave="{00000000-0000-0000-0000-000000000000}"/>
  <bookViews>
    <workbookView xWindow="0" yWindow="0" windowWidth="28800" windowHeight="11625" tabRatio="782" firstSheet="1" activeTab="2" xr2:uid="{AB5A6871-473B-43C2-A0E9-B2815DA0533D}"/>
  </bookViews>
  <sheets>
    <sheet name="Instructions" sheetId="11" r:id="rId1"/>
    <sheet name="Measures with Incentive Levels" sheetId="1" r:id="rId2"/>
    <sheet name="Master List" sheetId="2" r:id="rId3"/>
    <sheet name="Hot Food Holding Cabinets" sheetId="3" r:id="rId4"/>
    <sheet name="Combination Ovens" sheetId="4" r:id="rId5"/>
    <sheet name="Convection Ovens" sheetId="10" r:id="rId6"/>
    <sheet name="Steam Cookers" sheetId="5" r:id="rId7"/>
    <sheet name="Fryers" sheetId="6" r:id="rId8"/>
    <sheet name="Griddles" sheetId="7" r:id="rId9"/>
    <sheet name="Freezers" sheetId="8" r:id="rId10"/>
    <sheet name="Refrigerators" sheetId="12" r:id="rId11"/>
    <sheet name="Ice Machines" sheetId="9" r:id="rId12"/>
  </sheets>
  <definedNames>
    <definedName name="_xlnm._FilterDatabase" localSheetId="4" hidden="1">'Combination Ovens'!$A$1:$AO$1</definedName>
    <definedName name="_xlnm._FilterDatabase" localSheetId="5" hidden="1">'Convection Ovens'!$A$1:$I$1</definedName>
    <definedName name="_xlnm._FilterDatabase" localSheetId="9" hidden="1">Freezers!$A$1:$AC$1</definedName>
    <definedName name="_xlnm._FilterDatabase" localSheetId="7" hidden="1">Fryers!$A$1:$V$1</definedName>
    <definedName name="_xlnm._FilterDatabase" localSheetId="8" hidden="1">Griddles!$A$1:$Y$1</definedName>
    <definedName name="_xlnm._FilterDatabase" localSheetId="3" hidden="1">'Hot Food Holding Cabinets'!$A$1:$R$1</definedName>
    <definedName name="_xlnm._FilterDatabase" localSheetId="11" hidden="1">'Ice Machines'!$A$1:$AA$1</definedName>
    <definedName name="_xlnm._FilterDatabase" localSheetId="2" hidden="1">'Master List'!$A$1:$G$594</definedName>
    <definedName name="_xlnm._FilterDatabase" localSheetId="10" hidden="1">Refrigerators!$A$1:$AC$1</definedName>
    <definedName name="_xlnm._FilterDatabase" localSheetId="6" hidden="1">'Steam Cookers'!$A$1:$I$1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A3" i="9" l="1"/>
  <c r="AB3" i="9"/>
  <c r="AC3" i="9"/>
  <c r="AD3" i="9"/>
  <c r="AE3" i="9"/>
  <c r="AF3" i="9"/>
  <c r="AA4" i="9"/>
  <c r="AB4" i="9"/>
  <c r="AC4" i="9"/>
  <c r="AD4" i="9"/>
  <c r="AE4" i="9"/>
  <c r="AF4" i="9"/>
  <c r="AA5" i="9"/>
  <c r="AB5" i="9"/>
  <c r="AC5" i="9"/>
  <c r="AD5" i="9"/>
  <c r="AE5" i="9"/>
  <c r="AF5" i="9"/>
  <c r="AA6" i="9"/>
  <c r="AB6" i="9"/>
  <c r="AC6" i="9"/>
  <c r="AD6" i="9"/>
  <c r="AE6" i="9"/>
  <c r="AF6" i="9"/>
  <c r="AA7" i="9"/>
  <c r="AB7" i="9"/>
  <c r="AC7" i="9"/>
  <c r="AD7" i="9"/>
  <c r="AE7" i="9"/>
  <c r="AF7" i="9"/>
  <c r="AA8" i="9"/>
  <c r="AB8" i="9"/>
  <c r="AC8" i="9"/>
  <c r="AD8" i="9"/>
  <c r="AE8" i="9"/>
  <c r="AF8" i="9"/>
  <c r="AA9" i="9"/>
  <c r="AB9" i="9"/>
  <c r="AC9" i="9"/>
  <c r="AD9" i="9"/>
  <c r="AE9" i="9"/>
  <c r="AF9" i="9"/>
  <c r="AA10" i="9"/>
  <c r="AB10" i="9"/>
  <c r="AC10" i="9"/>
  <c r="AD10" i="9"/>
  <c r="AE10" i="9"/>
  <c r="AF10" i="9"/>
  <c r="AA11" i="9"/>
  <c r="AB11" i="9"/>
  <c r="AC11" i="9"/>
  <c r="AD11" i="9"/>
  <c r="AE11" i="9"/>
  <c r="AF11" i="9"/>
  <c r="AA12" i="9"/>
  <c r="AB12" i="9"/>
  <c r="AC12" i="9"/>
  <c r="AD12" i="9"/>
  <c r="AE12" i="9"/>
  <c r="AF12" i="9"/>
  <c r="AA13" i="9"/>
  <c r="AB13" i="9"/>
  <c r="AC13" i="9"/>
  <c r="AD13" i="9"/>
  <c r="AE13" i="9"/>
  <c r="AF13" i="9"/>
  <c r="AA14" i="9"/>
  <c r="AB14" i="9"/>
  <c r="AC14" i="9"/>
  <c r="AD14" i="9"/>
  <c r="AE14" i="9"/>
  <c r="AF14" i="9"/>
  <c r="AA15" i="9"/>
  <c r="AB15" i="9"/>
  <c r="AC15" i="9"/>
  <c r="AD15" i="9"/>
  <c r="AE15" i="9"/>
  <c r="AF15" i="9"/>
  <c r="AA16" i="9"/>
  <c r="AB16" i="9"/>
  <c r="AC16" i="9"/>
  <c r="AD16" i="9"/>
  <c r="AE16" i="9"/>
  <c r="AF16" i="9"/>
  <c r="AA17" i="9"/>
  <c r="AB17" i="9"/>
  <c r="AC17" i="9"/>
  <c r="AD17" i="9"/>
  <c r="AE17" i="9"/>
  <c r="AF17" i="9"/>
  <c r="AA18" i="9"/>
  <c r="AB18" i="9"/>
  <c r="AC18" i="9"/>
  <c r="AD18" i="9"/>
  <c r="AE18" i="9"/>
  <c r="AF18" i="9"/>
  <c r="AA19" i="9"/>
  <c r="AB19" i="9"/>
  <c r="AC19" i="9"/>
  <c r="AD19" i="9"/>
  <c r="AE19" i="9"/>
  <c r="AF19" i="9"/>
  <c r="AA20" i="9"/>
  <c r="AB20" i="9"/>
  <c r="AC20" i="9"/>
  <c r="AD20" i="9"/>
  <c r="AE20" i="9"/>
  <c r="AF20" i="9"/>
  <c r="AA21" i="9"/>
  <c r="AB21" i="9"/>
  <c r="AC21" i="9"/>
  <c r="AD21" i="9"/>
  <c r="AE21" i="9"/>
  <c r="AF21" i="9"/>
  <c r="AA22" i="9"/>
  <c r="AB22" i="9"/>
  <c r="AC22" i="9"/>
  <c r="AD22" i="9"/>
  <c r="AE22" i="9"/>
  <c r="AF22" i="9"/>
  <c r="AA23" i="9"/>
  <c r="AB23" i="9"/>
  <c r="AC23" i="9"/>
  <c r="AD23" i="9"/>
  <c r="AE23" i="9"/>
  <c r="AF23" i="9"/>
  <c r="AA24" i="9"/>
  <c r="AB24" i="9"/>
  <c r="AC24" i="9"/>
  <c r="AD24" i="9"/>
  <c r="AE24" i="9"/>
  <c r="AF24" i="9"/>
  <c r="AA25" i="9"/>
  <c r="AB25" i="9"/>
  <c r="AC25" i="9"/>
  <c r="AD25" i="9"/>
  <c r="AE25" i="9"/>
  <c r="AF25" i="9"/>
  <c r="AA26" i="9"/>
  <c r="AB26" i="9"/>
  <c r="AC26" i="9"/>
  <c r="AD26" i="9"/>
  <c r="AE26" i="9"/>
  <c r="AF26" i="9"/>
  <c r="AA27" i="9"/>
  <c r="AB27" i="9"/>
  <c r="AC27" i="9"/>
  <c r="AD27" i="9"/>
  <c r="AE27" i="9"/>
  <c r="AF27" i="9"/>
  <c r="AA28" i="9"/>
  <c r="AB28" i="9"/>
  <c r="AC28" i="9"/>
  <c r="AD28" i="9"/>
  <c r="AE28" i="9"/>
  <c r="AF28" i="9"/>
  <c r="AA29" i="9"/>
  <c r="AB29" i="9"/>
  <c r="AC29" i="9"/>
  <c r="AD29" i="9"/>
  <c r="AE29" i="9"/>
  <c r="AF29" i="9"/>
  <c r="AA30" i="9"/>
  <c r="AB30" i="9"/>
  <c r="AC30" i="9"/>
  <c r="AD30" i="9"/>
  <c r="AE30" i="9"/>
  <c r="AF30" i="9"/>
  <c r="AA31" i="9"/>
  <c r="AB31" i="9"/>
  <c r="AC31" i="9"/>
  <c r="AD31" i="9"/>
  <c r="AE31" i="9"/>
  <c r="AF31" i="9"/>
  <c r="AA32" i="9"/>
  <c r="AB32" i="9"/>
  <c r="AC32" i="9"/>
  <c r="AD32" i="9"/>
  <c r="AE32" i="9"/>
  <c r="AF32" i="9"/>
  <c r="AA33" i="9"/>
  <c r="AB33" i="9"/>
  <c r="AC33" i="9"/>
  <c r="AD33" i="9"/>
  <c r="AE33" i="9"/>
  <c r="AF33" i="9"/>
  <c r="AA34" i="9"/>
  <c r="AB34" i="9"/>
  <c r="AC34" i="9"/>
  <c r="AD34" i="9"/>
  <c r="AE34" i="9"/>
  <c r="AF34" i="9"/>
  <c r="AA35" i="9"/>
  <c r="AB35" i="9"/>
  <c r="AC35" i="9"/>
  <c r="AD35" i="9"/>
  <c r="AE35" i="9"/>
  <c r="AF35" i="9"/>
  <c r="AA36" i="9"/>
  <c r="AB36" i="9"/>
  <c r="AC36" i="9"/>
  <c r="AD36" i="9"/>
  <c r="AE36" i="9"/>
  <c r="AF36" i="9"/>
  <c r="AA37" i="9"/>
  <c r="AB37" i="9"/>
  <c r="AC37" i="9"/>
  <c r="AD37" i="9"/>
  <c r="AE37" i="9"/>
  <c r="AF37" i="9"/>
  <c r="AA38" i="9"/>
  <c r="AB38" i="9"/>
  <c r="AC38" i="9"/>
  <c r="AD38" i="9"/>
  <c r="AE38" i="9"/>
  <c r="AF38" i="9"/>
  <c r="AA39" i="9"/>
  <c r="AB39" i="9"/>
  <c r="AC39" i="9"/>
  <c r="AD39" i="9"/>
  <c r="AE39" i="9"/>
  <c r="AF39" i="9"/>
  <c r="AA40" i="9"/>
  <c r="AB40" i="9"/>
  <c r="AC40" i="9"/>
  <c r="AD40" i="9"/>
  <c r="AE40" i="9"/>
  <c r="AF40" i="9"/>
  <c r="AA41" i="9"/>
  <c r="AB41" i="9"/>
  <c r="AC41" i="9"/>
  <c r="AD41" i="9"/>
  <c r="AE41" i="9"/>
  <c r="AF41" i="9"/>
  <c r="AA42" i="9"/>
  <c r="AB42" i="9"/>
  <c r="AC42" i="9"/>
  <c r="AD42" i="9"/>
  <c r="AE42" i="9"/>
  <c r="AF42" i="9"/>
  <c r="AA43" i="9"/>
  <c r="AB43" i="9"/>
  <c r="AC43" i="9"/>
  <c r="AD43" i="9"/>
  <c r="AE43" i="9"/>
  <c r="AF43" i="9"/>
  <c r="AA44" i="9"/>
  <c r="AB44" i="9"/>
  <c r="AC44" i="9"/>
  <c r="AD44" i="9"/>
  <c r="AE44" i="9"/>
  <c r="AF44" i="9"/>
  <c r="AA45" i="9"/>
  <c r="AB45" i="9"/>
  <c r="AC45" i="9"/>
  <c r="AD45" i="9"/>
  <c r="AE45" i="9"/>
  <c r="AF45" i="9"/>
  <c r="AA46" i="9"/>
  <c r="AB46" i="9"/>
  <c r="AC46" i="9"/>
  <c r="AD46" i="9"/>
  <c r="AE46" i="9"/>
  <c r="AF46" i="9"/>
  <c r="AA47" i="9"/>
  <c r="AB47" i="9"/>
  <c r="AC47" i="9"/>
  <c r="AD47" i="9"/>
  <c r="AE47" i="9"/>
  <c r="AF47" i="9"/>
  <c r="AA48" i="9"/>
  <c r="AB48" i="9"/>
  <c r="AC48" i="9"/>
  <c r="AD48" i="9"/>
  <c r="AE48" i="9"/>
  <c r="AF48" i="9"/>
  <c r="AA49" i="9"/>
  <c r="AB49" i="9"/>
  <c r="AC49" i="9"/>
  <c r="AD49" i="9"/>
  <c r="AE49" i="9"/>
  <c r="AF49" i="9"/>
  <c r="AA50" i="9"/>
  <c r="AB50" i="9"/>
  <c r="AC50" i="9"/>
  <c r="AD50" i="9"/>
  <c r="AE50" i="9"/>
  <c r="AF50" i="9"/>
  <c r="AA51" i="9"/>
  <c r="AB51" i="9"/>
  <c r="AC51" i="9"/>
  <c r="AD51" i="9"/>
  <c r="AE51" i="9"/>
  <c r="AF51" i="9"/>
  <c r="AA52" i="9"/>
  <c r="AB52" i="9"/>
  <c r="AC52" i="9"/>
  <c r="AD52" i="9"/>
  <c r="AE52" i="9"/>
  <c r="AF52" i="9"/>
  <c r="AA53" i="9"/>
  <c r="AB53" i="9"/>
  <c r="AC53" i="9"/>
  <c r="AD53" i="9"/>
  <c r="AE53" i="9"/>
  <c r="AF53" i="9"/>
  <c r="AA54" i="9"/>
  <c r="AB54" i="9"/>
  <c r="AC54" i="9"/>
  <c r="AD54" i="9"/>
  <c r="AE54" i="9"/>
  <c r="AF54" i="9"/>
  <c r="AA55" i="9"/>
  <c r="AB55" i="9"/>
  <c r="AC55" i="9"/>
  <c r="AD55" i="9"/>
  <c r="AE55" i="9"/>
  <c r="AF55" i="9"/>
  <c r="AA56" i="9"/>
  <c r="AB56" i="9"/>
  <c r="AC56" i="9"/>
  <c r="AD56" i="9"/>
  <c r="AE56" i="9"/>
  <c r="AF56" i="9"/>
  <c r="AA57" i="9"/>
  <c r="AB57" i="9"/>
  <c r="AC57" i="9"/>
  <c r="AD57" i="9"/>
  <c r="AE57" i="9"/>
  <c r="AF57" i="9"/>
  <c r="AA58" i="9"/>
  <c r="AB58" i="9"/>
  <c r="AC58" i="9"/>
  <c r="AD58" i="9"/>
  <c r="AE58" i="9"/>
  <c r="AF58" i="9"/>
  <c r="AA59" i="9"/>
  <c r="AB59" i="9"/>
  <c r="AC59" i="9"/>
  <c r="AD59" i="9"/>
  <c r="AE59" i="9"/>
  <c r="AF59" i="9"/>
  <c r="AA60" i="9"/>
  <c r="AB60" i="9"/>
  <c r="AC60" i="9"/>
  <c r="AD60" i="9"/>
  <c r="AE60" i="9"/>
  <c r="AF60" i="9"/>
  <c r="AA61" i="9"/>
  <c r="AB61" i="9"/>
  <c r="AC61" i="9"/>
  <c r="AD61" i="9"/>
  <c r="AE61" i="9"/>
  <c r="AF61" i="9"/>
  <c r="AA62" i="9"/>
  <c r="AB62" i="9"/>
  <c r="AC62" i="9"/>
  <c r="AD62" i="9"/>
  <c r="AE62" i="9"/>
  <c r="AF62" i="9"/>
  <c r="AA63" i="9"/>
  <c r="AB63" i="9"/>
  <c r="AC63" i="9"/>
  <c r="AD63" i="9"/>
  <c r="AE63" i="9"/>
  <c r="AF63" i="9"/>
  <c r="AA64" i="9"/>
  <c r="AB64" i="9"/>
  <c r="AC64" i="9"/>
  <c r="AD64" i="9"/>
  <c r="AE64" i="9"/>
  <c r="AF64" i="9"/>
  <c r="AA65" i="9"/>
  <c r="AB65" i="9"/>
  <c r="AC65" i="9"/>
  <c r="AD65" i="9"/>
  <c r="AE65" i="9"/>
  <c r="AF65" i="9"/>
  <c r="AA66" i="9"/>
  <c r="AB66" i="9"/>
  <c r="AC66" i="9"/>
  <c r="AD66" i="9"/>
  <c r="AE66" i="9"/>
  <c r="AF66" i="9"/>
  <c r="AA67" i="9"/>
  <c r="AB67" i="9"/>
  <c r="AC67" i="9"/>
  <c r="AD67" i="9"/>
  <c r="AE67" i="9"/>
  <c r="AF67" i="9"/>
  <c r="AA68" i="9"/>
  <c r="AB68" i="9"/>
  <c r="AC68" i="9"/>
  <c r="AD68" i="9"/>
  <c r="AE68" i="9"/>
  <c r="AF68" i="9"/>
  <c r="AA69" i="9"/>
  <c r="AB69" i="9"/>
  <c r="AC69" i="9"/>
  <c r="AD69" i="9"/>
  <c r="AE69" i="9"/>
  <c r="AF69" i="9"/>
  <c r="AA70" i="9"/>
  <c r="AB70" i="9"/>
  <c r="AC70" i="9"/>
  <c r="AD70" i="9"/>
  <c r="AE70" i="9"/>
  <c r="AF70" i="9"/>
  <c r="AA71" i="9"/>
  <c r="AB71" i="9"/>
  <c r="AC71" i="9"/>
  <c r="AD71" i="9"/>
  <c r="AE71" i="9"/>
  <c r="AF71" i="9"/>
  <c r="AA72" i="9"/>
  <c r="AB72" i="9"/>
  <c r="AC72" i="9"/>
  <c r="AD72" i="9"/>
  <c r="AE72" i="9"/>
  <c r="AF72" i="9"/>
  <c r="AA73" i="9"/>
  <c r="AB73" i="9"/>
  <c r="AC73" i="9"/>
  <c r="AD73" i="9"/>
  <c r="AE73" i="9"/>
  <c r="AF73" i="9"/>
  <c r="AA74" i="9"/>
  <c r="AB74" i="9"/>
  <c r="AC74" i="9"/>
  <c r="AD74" i="9"/>
  <c r="AE74" i="9"/>
  <c r="AF74" i="9"/>
  <c r="AA75" i="9"/>
  <c r="AB75" i="9"/>
  <c r="AC75" i="9"/>
  <c r="AD75" i="9"/>
  <c r="AE75" i="9"/>
  <c r="AF75" i="9"/>
  <c r="AA76" i="9"/>
  <c r="AB76" i="9"/>
  <c r="AC76" i="9"/>
  <c r="AD76" i="9"/>
  <c r="AE76" i="9"/>
  <c r="AF76" i="9"/>
  <c r="AA77" i="9"/>
  <c r="AB77" i="9"/>
  <c r="AC77" i="9"/>
  <c r="AD77" i="9"/>
  <c r="AE77" i="9"/>
  <c r="AF77" i="9"/>
  <c r="AA78" i="9"/>
  <c r="AB78" i="9"/>
  <c r="AC78" i="9"/>
  <c r="AD78" i="9"/>
  <c r="AE78" i="9"/>
  <c r="AF78" i="9"/>
  <c r="AA79" i="9"/>
  <c r="AB79" i="9"/>
  <c r="AC79" i="9"/>
  <c r="AD79" i="9"/>
  <c r="AE79" i="9"/>
  <c r="AF79" i="9"/>
  <c r="AA80" i="9"/>
  <c r="AB80" i="9"/>
  <c r="AC80" i="9"/>
  <c r="AD80" i="9"/>
  <c r="AE80" i="9"/>
  <c r="AF80" i="9"/>
  <c r="AA81" i="9"/>
  <c r="AB81" i="9"/>
  <c r="AC81" i="9"/>
  <c r="AD81" i="9"/>
  <c r="AE81" i="9"/>
  <c r="AF81" i="9"/>
  <c r="AA82" i="9"/>
  <c r="AB82" i="9"/>
  <c r="AC82" i="9"/>
  <c r="AD82" i="9"/>
  <c r="AE82" i="9"/>
  <c r="AF82" i="9"/>
  <c r="AA83" i="9"/>
  <c r="AB83" i="9"/>
  <c r="AC83" i="9"/>
  <c r="AD83" i="9"/>
  <c r="AE83" i="9"/>
  <c r="AF83" i="9"/>
  <c r="AA84" i="9"/>
  <c r="AB84" i="9"/>
  <c r="AC84" i="9"/>
  <c r="AD84" i="9"/>
  <c r="AE84" i="9"/>
  <c r="AF84" i="9"/>
  <c r="AA85" i="9"/>
  <c r="AB85" i="9"/>
  <c r="AC85" i="9"/>
  <c r="AD85" i="9"/>
  <c r="AE85" i="9"/>
  <c r="AF85" i="9"/>
  <c r="AA86" i="9"/>
  <c r="AB86" i="9"/>
  <c r="AC86" i="9"/>
  <c r="AD86" i="9"/>
  <c r="AE86" i="9"/>
  <c r="AF86" i="9"/>
  <c r="AA87" i="9"/>
  <c r="AB87" i="9"/>
  <c r="AC87" i="9"/>
  <c r="AD87" i="9"/>
  <c r="AE87" i="9"/>
  <c r="AF87" i="9"/>
  <c r="AA88" i="9"/>
  <c r="AB88" i="9"/>
  <c r="AC88" i="9"/>
  <c r="AD88" i="9"/>
  <c r="AE88" i="9"/>
  <c r="AF88" i="9"/>
  <c r="AA89" i="9"/>
  <c r="AB89" i="9"/>
  <c r="AC89" i="9"/>
  <c r="AD89" i="9"/>
  <c r="AE89" i="9"/>
  <c r="AF89" i="9"/>
  <c r="AA90" i="9"/>
  <c r="AB90" i="9"/>
  <c r="AC90" i="9"/>
  <c r="AD90" i="9"/>
  <c r="AE90" i="9"/>
  <c r="AF90" i="9"/>
  <c r="AA91" i="9"/>
  <c r="AB91" i="9"/>
  <c r="AC91" i="9"/>
  <c r="AD91" i="9"/>
  <c r="AE91" i="9"/>
  <c r="AF91" i="9"/>
  <c r="AA92" i="9"/>
  <c r="AB92" i="9"/>
  <c r="AC92" i="9"/>
  <c r="AD92" i="9"/>
  <c r="AE92" i="9"/>
  <c r="AF92" i="9"/>
  <c r="AA93" i="9"/>
  <c r="AB93" i="9"/>
  <c r="AC93" i="9"/>
  <c r="AD93" i="9"/>
  <c r="AE93" i="9"/>
  <c r="AF93" i="9"/>
  <c r="AA94" i="9"/>
  <c r="AB94" i="9"/>
  <c r="AC94" i="9"/>
  <c r="AD94" i="9"/>
  <c r="AE94" i="9"/>
  <c r="AF94" i="9"/>
  <c r="AA95" i="9"/>
  <c r="AB95" i="9"/>
  <c r="AC95" i="9"/>
  <c r="AD95" i="9"/>
  <c r="AE95" i="9"/>
  <c r="AF95" i="9"/>
  <c r="AA96" i="9"/>
  <c r="AB96" i="9"/>
  <c r="AC96" i="9"/>
  <c r="AD96" i="9"/>
  <c r="AE96" i="9"/>
  <c r="AF96" i="9"/>
  <c r="AA97" i="9"/>
  <c r="AB97" i="9"/>
  <c r="AC97" i="9"/>
  <c r="AD97" i="9"/>
  <c r="AE97" i="9"/>
  <c r="AF97" i="9"/>
  <c r="AA98" i="9"/>
  <c r="AB98" i="9"/>
  <c r="AC98" i="9"/>
  <c r="AD98" i="9"/>
  <c r="AE98" i="9"/>
  <c r="AF98" i="9"/>
  <c r="AA99" i="9"/>
  <c r="AB99" i="9"/>
  <c r="AC99" i="9"/>
  <c r="AD99" i="9"/>
  <c r="AE99" i="9"/>
  <c r="AF99" i="9"/>
  <c r="AA100" i="9"/>
  <c r="AB100" i="9"/>
  <c r="AC100" i="9"/>
  <c r="AD100" i="9"/>
  <c r="AE100" i="9"/>
  <c r="AF100" i="9"/>
  <c r="AA101" i="9"/>
  <c r="AB101" i="9"/>
  <c r="AC101" i="9"/>
  <c r="AD101" i="9"/>
  <c r="AE101" i="9"/>
  <c r="AF101" i="9"/>
  <c r="AA102" i="9"/>
  <c r="AB102" i="9"/>
  <c r="AC102" i="9"/>
  <c r="AD102" i="9"/>
  <c r="AE102" i="9"/>
  <c r="AF102" i="9"/>
  <c r="AA103" i="9"/>
  <c r="AB103" i="9"/>
  <c r="AC103" i="9"/>
  <c r="AD103" i="9"/>
  <c r="AE103" i="9"/>
  <c r="AF103" i="9"/>
  <c r="AA104" i="9"/>
  <c r="AB104" i="9"/>
  <c r="AC104" i="9"/>
  <c r="AD104" i="9"/>
  <c r="AE104" i="9"/>
  <c r="AF104" i="9"/>
  <c r="AA105" i="9"/>
  <c r="AB105" i="9"/>
  <c r="AC105" i="9"/>
  <c r="AD105" i="9"/>
  <c r="AE105" i="9"/>
  <c r="AF105" i="9"/>
  <c r="AA106" i="9"/>
  <c r="AB106" i="9"/>
  <c r="AC106" i="9"/>
  <c r="AD106" i="9"/>
  <c r="AE106" i="9"/>
  <c r="AF106" i="9"/>
  <c r="AA107" i="9"/>
  <c r="AB107" i="9"/>
  <c r="AC107" i="9"/>
  <c r="AD107" i="9"/>
  <c r="AE107" i="9"/>
  <c r="AF107" i="9"/>
  <c r="AA108" i="9"/>
  <c r="AB108" i="9"/>
  <c r="AC108" i="9"/>
  <c r="AD108" i="9"/>
  <c r="AE108" i="9"/>
  <c r="AF108" i="9"/>
  <c r="AA109" i="9"/>
  <c r="AB109" i="9"/>
  <c r="AC109" i="9"/>
  <c r="AD109" i="9"/>
  <c r="AE109" i="9"/>
  <c r="AF109" i="9"/>
  <c r="AA110" i="9"/>
  <c r="AB110" i="9"/>
  <c r="AC110" i="9"/>
  <c r="AD110" i="9"/>
  <c r="AE110" i="9"/>
  <c r="AF110" i="9"/>
  <c r="AA111" i="9"/>
  <c r="AB111" i="9"/>
  <c r="AC111" i="9"/>
  <c r="AD111" i="9"/>
  <c r="AE111" i="9"/>
  <c r="AF111" i="9"/>
  <c r="AA112" i="9"/>
  <c r="AB112" i="9"/>
  <c r="AC112" i="9"/>
  <c r="AD112" i="9"/>
  <c r="AE112" i="9"/>
  <c r="AF112" i="9"/>
  <c r="AA113" i="9"/>
  <c r="AB113" i="9"/>
  <c r="AC113" i="9"/>
  <c r="AD113" i="9"/>
  <c r="AE113" i="9"/>
  <c r="AF113" i="9"/>
  <c r="AA114" i="9"/>
  <c r="AB114" i="9"/>
  <c r="AC114" i="9"/>
  <c r="AD114" i="9"/>
  <c r="AE114" i="9"/>
  <c r="AF114" i="9"/>
  <c r="AA115" i="9"/>
  <c r="AB115" i="9"/>
  <c r="AC115" i="9"/>
  <c r="AD115" i="9"/>
  <c r="AE115" i="9"/>
  <c r="AF115" i="9"/>
  <c r="AA116" i="9"/>
  <c r="AB116" i="9"/>
  <c r="AC116" i="9"/>
  <c r="AD116" i="9"/>
  <c r="AE116" i="9"/>
  <c r="AF116" i="9"/>
  <c r="AA117" i="9"/>
  <c r="AB117" i="9"/>
  <c r="AC117" i="9"/>
  <c r="AD117" i="9"/>
  <c r="AE117" i="9"/>
  <c r="AF117" i="9"/>
  <c r="AA118" i="9"/>
  <c r="AB118" i="9"/>
  <c r="AC118" i="9"/>
  <c r="AD118" i="9"/>
  <c r="AE118" i="9"/>
  <c r="AF118" i="9"/>
  <c r="AA119" i="9"/>
  <c r="AB119" i="9"/>
  <c r="AC119" i="9"/>
  <c r="AD119" i="9"/>
  <c r="AE119" i="9"/>
  <c r="AF119" i="9"/>
  <c r="AA120" i="9"/>
  <c r="AB120" i="9"/>
  <c r="AC120" i="9"/>
  <c r="AD120" i="9"/>
  <c r="AE120" i="9"/>
  <c r="AF120" i="9"/>
  <c r="AA121" i="9"/>
  <c r="AB121" i="9"/>
  <c r="AC121" i="9"/>
  <c r="AD121" i="9"/>
  <c r="AE121" i="9"/>
  <c r="AF121" i="9"/>
  <c r="AA122" i="9"/>
  <c r="AB122" i="9"/>
  <c r="AC122" i="9"/>
  <c r="AD122" i="9"/>
  <c r="AE122" i="9"/>
  <c r="AF122" i="9"/>
  <c r="AA123" i="9"/>
  <c r="AB123" i="9"/>
  <c r="AC123" i="9"/>
  <c r="AD123" i="9"/>
  <c r="AE123" i="9"/>
  <c r="AF123" i="9"/>
  <c r="AA124" i="9"/>
  <c r="AB124" i="9"/>
  <c r="AC124" i="9"/>
  <c r="AD124" i="9"/>
  <c r="AE124" i="9"/>
  <c r="AF124" i="9"/>
  <c r="AA125" i="9"/>
  <c r="AB125" i="9"/>
  <c r="AC125" i="9"/>
  <c r="AD125" i="9"/>
  <c r="AE125" i="9"/>
  <c r="AF125" i="9"/>
  <c r="AA126" i="9"/>
  <c r="AB126" i="9"/>
  <c r="AC126" i="9"/>
  <c r="AD126" i="9"/>
  <c r="AE126" i="9"/>
  <c r="AF126" i="9"/>
  <c r="AA127" i="9"/>
  <c r="AB127" i="9"/>
  <c r="AC127" i="9"/>
  <c r="AD127" i="9"/>
  <c r="AE127" i="9"/>
  <c r="AF127" i="9"/>
  <c r="AA128" i="9"/>
  <c r="AB128" i="9"/>
  <c r="AC128" i="9"/>
  <c r="AD128" i="9"/>
  <c r="AE128" i="9"/>
  <c r="AF128" i="9"/>
  <c r="AA129" i="9"/>
  <c r="AB129" i="9"/>
  <c r="AC129" i="9"/>
  <c r="AD129" i="9"/>
  <c r="AE129" i="9"/>
  <c r="AF129" i="9"/>
  <c r="AA130" i="9"/>
  <c r="AB130" i="9"/>
  <c r="AC130" i="9"/>
  <c r="AD130" i="9"/>
  <c r="AE130" i="9"/>
  <c r="AF130" i="9"/>
  <c r="AA131" i="9"/>
  <c r="AB131" i="9"/>
  <c r="AC131" i="9"/>
  <c r="AD131" i="9"/>
  <c r="AE131" i="9"/>
  <c r="AF131" i="9"/>
  <c r="AA132" i="9"/>
  <c r="AB132" i="9"/>
  <c r="AC132" i="9"/>
  <c r="AD132" i="9"/>
  <c r="AE132" i="9"/>
  <c r="AF132" i="9"/>
  <c r="AA133" i="9"/>
  <c r="AB133" i="9"/>
  <c r="AC133" i="9"/>
  <c r="AD133" i="9"/>
  <c r="AE133" i="9"/>
  <c r="AF133" i="9"/>
  <c r="AA134" i="9"/>
  <c r="AB134" i="9"/>
  <c r="AC134" i="9"/>
  <c r="AD134" i="9"/>
  <c r="AE134" i="9"/>
  <c r="AF134" i="9"/>
  <c r="AA135" i="9"/>
  <c r="AB135" i="9"/>
  <c r="AC135" i="9"/>
  <c r="AD135" i="9"/>
  <c r="AE135" i="9"/>
  <c r="AF135" i="9"/>
  <c r="AA136" i="9"/>
  <c r="AB136" i="9"/>
  <c r="AC136" i="9"/>
  <c r="AD136" i="9"/>
  <c r="AE136" i="9"/>
  <c r="AF136" i="9"/>
  <c r="AA137" i="9"/>
  <c r="AB137" i="9"/>
  <c r="AC137" i="9"/>
  <c r="AD137" i="9"/>
  <c r="AE137" i="9"/>
  <c r="AF137" i="9"/>
  <c r="AA138" i="9"/>
  <c r="AB138" i="9"/>
  <c r="AC138" i="9"/>
  <c r="AD138" i="9"/>
  <c r="AE138" i="9"/>
  <c r="AF138" i="9"/>
  <c r="AA139" i="9"/>
  <c r="AB139" i="9"/>
  <c r="AC139" i="9"/>
  <c r="AD139" i="9"/>
  <c r="AE139" i="9"/>
  <c r="AF139" i="9"/>
  <c r="AA140" i="9"/>
  <c r="AB140" i="9"/>
  <c r="AC140" i="9"/>
  <c r="AD140" i="9"/>
  <c r="AE140" i="9"/>
  <c r="AF140" i="9"/>
  <c r="AA141" i="9"/>
  <c r="AB141" i="9"/>
  <c r="AC141" i="9"/>
  <c r="AD141" i="9"/>
  <c r="AE141" i="9"/>
  <c r="AF141" i="9"/>
  <c r="AA142" i="9"/>
  <c r="AB142" i="9"/>
  <c r="AC142" i="9"/>
  <c r="AD142" i="9"/>
  <c r="AE142" i="9"/>
  <c r="AF142" i="9"/>
  <c r="AA143" i="9"/>
  <c r="AB143" i="9"/>
  <c r="AC143" i="9"/>
  <c r="AD143" i="9"/>
  <c r="AE143" i="9"/>
  <c r="AF143" i="9"/>
  <c r="AA144" i="9"/>
  <c r="AB144" i="9"/>
  <c r="AC144" i="9"/>
  <c r="AD144" i="9"/>
  <c r="AE144" i="9"/>
  <c r="AF144" i="9"/>
  <c r="AA145" i="9"/>
  <c r="AB145" i="9"/>
  <c r="AC145" i="9"/>
  <c r="AD145" i="9"/>
  <c r="AE145" i="9"/>
  <c r="AF145" i="9"/>
  <c r="AA146" i="9"/>
  <c r="AB146" i="9"/>
  <c r="AC146" i="9"/>
  <c r="AD146" i="9"/>
  <c r="AE146" i="9"/>
  <c r="AF146" i="9"/>
  <c r="AA147" i="9"/>
  <c r="AB147" i="9"/>
  <c r="AC147" i="9"/>
  <c r="AD147" i="9"/>
  <c r="AE147" i="9"/>
  <c r="AF147" i="9"/>
  <c r="AA148" i="9"/>
  <c r="AB148" i="9"/>
  <c r="AC148" i="9"/>
  <c r="AD148" i="9"/>
  <c r="AE148" i="9"/>
  <c r="AF148" i="9"/>
  <c r="AA149" i="9"/>
  <c r="AB149" i="9"/>
  <c r="AC149" i="9"/>
  <c r="AD149" i="9"/>
  <c r="AE149" i="9"/>
  <c r="AF149" i="9"/>
  <c r="AA150" i="9"/>
  <c r="AB150" i="9"/>
  <c r="AC150" i="9"/>
  <c r="AD150" i="9"/>
  <c r="AE150" i="9"/>
  <c r="AF150" i="9"/>
  <c r="AA151" i="9"/>
  <c r="AB151" i="9"/>
  <c r="AC151" i="9"/>
  <c r="AD151" i="9"/>
  <c r="AE151" i="9"/>
  <c r="AF151" i="9"/>
  <c r="AA152" i="9"/>
  <c r="AB152" i="9"/>
  <c r="AC152" i="9"/>
  <c r="AD152" i="9"/>
  <c r="AE152" i="9"/>
  <c r="AF152" i="9"/>
  <c r="AA153" i="9"/>
  <c r="AB153" i="9"/>
  <c r="AC153" i="9"/>
  <c r="AD153" i="9"/>
  <c r="AE153" i="9"/>
  <c r="AF153" i="9"/>
  <c r="AA154" i="9"/>
  <c r="AB154" i="9"/>
  <c r="AC154" i="9"/>
  <c r="AD154" i="9"/>
  <c r="AE154" i="9"/>
  <c r="AF154" i="9"/>
  <c r="AA155" i="9"/>
  <c r="AB155" i="9"/>
  <c r="AC155" i="9"/>
  <c r="AD155" i="9"/>
  <c r="AE155" i="9"/>
  <c r="AF155" i="9"/>
  <c r="AA156" i="9"/>
  <c r="AB156" i="9"/>
  <c r="AC156" i="9"/>
  <c r="AD156" i="9"/>
  <c r="AE156" i="9"/>
  <c r="AF156" i="9"/>
  <c r="AA157" i="9"/>
  <c r="AB157" i="9"/>
  <c r="AC157" i="9"/>
  <c r="AD157" i="9"/>
  <c r="AE157" i="9"/>
  <c r="AF157" i="9"/>
  <c r="AA158" i="9"/>
  <c r="AB158" i="9"/>
  <c r="AC158" i="9"/>
  <c r="AD158" i="9"/>
  <c r="AE158" i="9"/>
  <c r="AF158" i="9"/>
  <c r="AA159" i="9"/>
  <c r="AB159" i="9"/>
  <c r="AC159" i="9"/>
  <c r="AD159" i="9"/>
  <c r="AE159" i="9"/>
  <c r="AF159" i="9"/>
  <c r="AA160" i="9"/>
  <c r="AB160" i="9"/>
  <c r="AC160" i="9"/>
  <c r="AD160" i="9"/>
  <c r="AE160" i="9"/>
  <c r="AF160" i="9"/>
  <c r="AA161" i="9"/>
  <c r="AB161" i="9"/>
  <c r="AC161" i="9"/>
  <c r="AD161" i="9"/>
  <c r="AE161" i="9"/>
  <c r="AF161" i="9"/>
  <c r="AF2" i="9"/>
  <c r="AE2" i="9"/>
  <c r="AD2" i="9"/>
  <c r="AC2" i="9"/>
  <c r="AB2" i="9"/>
  <c r="AA2" i="9"/>
  <c r="AA3" i="12"/>
  <c r="AB3" i="12"/>
  <c r="AC3" i="12"/>
  <c r="AD3" i="12"/>
  <c r="AE3" i="12"/>
  <c r="AF3" i="12"/>
  <c r="AA4" i="12"/>
  <c r="AB4" i="12"/>
  <c r="AC4" i="12"/>
  <c r="AD4" i="12"/>
  <c r="AE4" i="12"/>
  <c r="AF4" i="12"/>
  <c r="AA5" i="12"/>
  <c r="AB5" i="12"/>
  <c r="AC5" i="12"/>
  <c r="AD5" i="12"/>
  <c r="AE5" i="12"/>
  <c r="AF5" i="12"/>
  <c r="AA6" i="12"/>
  <c r="AB6" i="12"/>
  <c r="AC6" i="12"/>
  <c r="AD6" i="12"/>
  <c r="AE6" i="12"/>
  <c r="AF6" i="12"/>
  <c r="AA7" i="12"/>
  <c r="AB7" i="12"/>
  <c r="AC7" i="12"/>
  <c r="AD7" i="12"/>
  <c r="AE7" i="12"/>
  <c r="AF7" i="12"/>
  <c r="AA8" i="12"/>
  <c r="AB8" i="12"/>
  <c r="AC8" i="12"/>
  <c r="AD8" i="12"/>
  <c r="AE8" i="12"/>
  <c r="AF8" i="12"/>
  <c r="AA9" i="12"/>
  <c r="AB9" i="12"/>
  <c r="AC9" i="12"/>
  <c r="AD9" i="12"/>
  <c r="AE9" i="12"/>
  <c r="AF9" i="12"/>
  <c r="AA10" i="12"/>
  <c r="AB10" i="12"/>
  <c r="AC10" i="12"/>
  <c r="AD10" i="12"/>
  <c r="AE10" i="12"/>
  <c r="AF10" i="12"/>
  <c r="AA11" i="12"/>
  <c r="AB11" i="12"/>
  <c r="AC11" i="12"/>
  <c r="AD11" i="12"/>
  <c r="AE11" i="12"/>
  <c r="AF11" i="12"/>
  <c r="AA12" i="12"/>
  <c r="AB12" i="12"/>
  <c r="AC12" i="12"/>
  <c r="AD12" i="12"/>
  <c r="AE12" i="12"/>
  <c r="AF12" i="12"/>
  <c r="AA13" i="12"/>
  <c r="AB13" i="12"/>
  <c r="AC13" i="12"/>
  <c r="AD13" i="12"/>
  <c r="AE13" i="12"/>
  <c r="AF13" i="12"/>
  <c r="AA14" i="12"/>
  <c r="AB14" i="12"/>
  <c r="AC14" i="12"/>
  <c r="AD14" i="12"/>
  <c r="AE14" i="12"/>
  <c r="AF14" i="12"/>
  <c r="AA15" i="12"/>
  <c r="AB15" i="12"/>
  <c r="AC15" i="12"/>
  <c r="AD15" i="12"/>
  <c r="AE15" i="12"/>
  <c r="AF15" i="12"/>
  <c r="AA16" i="12"/>
  <c r="AB16" i="12"/>
  <c r="AC16" i="12"/>
  <c r="AD16" i="12"/>
  <c r="AE16" i="12"/>
  <c r="AF16" i="12"/>
  <c r="AA17" i="12"/>
  <c r="AB17" i="12"/>
  <c r="AC17" i="12"/>
  <c r="AD17" i="12"/>
  <c r="AE17" i="12"/>
  <c r="AF17" i="12"/>
  <c r="AA18" i="12"/>
  <c r="AB18" i="12"/>
  <c r="AC18" i="12"/>
  <c r="AD18" i="12"/>
  <c r="AE18" i="12"/>
  <c r="AF18" i="12"/>
  <c r="AA19" i="12"/>
  <c r="AB19" i="12"/>
  <c r="AC19" i="12"/>
  <c r="AD19" i="12"/>
  <c r="AE19" i="12"/>
  <c r="AF19" i="12"/>
  <c r="AA20" i="12"/>
  <c r="AB20" i="12"/>
  <c r="AC20" i="12"/>
  <c r="AD20" i="12"/>
  <c r="AE20" i="12"/>
  <c r="AF20" i="12"/>
  <c r="AA21" i="12"/>
  <c r="AB21" i="12"/>
  <c r="AC21" i="12"/>
  <c r="AD21" i="12"/>
  <c r="AE21" i="12"/>
  <c r="AF21" i="12"/>
  <c r="AA22" i="12"/>
  <c r="AB22" i="12"/>
  <c r="AC22" i="12"/>
  <c r="AD22" i="12"/>
  <c r="AE22" i="12"/>
  <c r="AF22" i="12"/>
  <c r="AA23" i="12"/>
  <c r="AB23" i="12"/>
  <c r="AC23" i="12"/>
  <c r="AD23" i="12"/>
  <c r="AE23" i="12"/>
  <c r="AF23" i="12"/>
  <c r="AA24" i="12"/>
  <c r="AB24" i="12"/>
  <c r="AC24" i="12"/>
  <c r="AD24" i="12"/>
  <c r="AE24" i="12"/>
  <c r="AF24" i="12"/>
  <c r="AA25" i="12"/>
  <c r="AB25" i="12"/>
  <c r="AC25" i="12"/>
  <c r="AD25" i="12"/>
  <c r="AE25" i="12"/>
  <c r="AF25" i="12"/>
  <c r="AA26" i="12"/>
  <c r="AB26" i="12"/>
  <c r="AC26" i="12"/>
  <c r="AD26" i="12"/>
  <c r="AE26" i="12"/>
  <c r="AF26" i="12"/>
  <c r="AA27" i="12"/>
  <c r="AB27" i="12"/>
  <c r="AC27" i="12"/>
  <c r="AD27" i="12"/>
  <c r="AE27" i="12"/>
  <c r="AF27" i="12"/>
  <c r="AA28" i="12"/>
  <c r="AB28" i="12"/>
  <c r="AC28" i="12"/>
  <c r="AD28" i="12"/>
  <c r="AE28" i="12"/>
  <c r="AF28" i="12"/>
  <c r="AA29" i="12"/>
  <c r="AB29" i="12"/>
  <c r="AC29" i="12"/>
  <c r="AD29" i="12"/>
  <c r="AE29" i="12"/>
  <c r="AF29" i="12"/>
  <c r="AA30" i="12"/>
  <c r="AB30" i="12"/>
  <c r="AC30" i="12"/>
  <c r="AD30" i="12"/>
  <c r="AE30" i="12"/>
  <c r="AF30" i="12"/>
  <c r="AA31" i="12"/>
  <c r="AB31" i="12"/>
  <c r="AC31" i="12"/>
  <c r="AD31" i="12"/>
  <c r="AE31" i="12"/>
  <c r="AF31" i="12"/>
  <c r="AA32" i="12"/>
  <c r="AB32" i="12"/>
  <c r="AC32" i="12"/>
  <c r="AD32" i="12"/>
  <c r="AE32" i="12"/>
  <c r="AF32" i="12"/>
  <c r="AA33" i="12"/>
  <c r="AB33" i="12"/>
  <c r="AC33" i="12"/>
  <c r="AD33" i="12"/>
  <c r="AE33" i="12"/>
  <c r="AF33" i="12"/>
  <c r="AA34" i="12"/>
  <c r="AB34" i="12"/>
  <c r="AC34" i="12"/>
  <c r="AD34" i="12"/>
  <c r="AE34" i="12"/>
  <c r="AF34" i="12"/>
  <c r="AA35" i="12"/>
  <c r="AB35" i="12"/>
  <c r="AC35" i="12"/>
  <c r="AD35" i="12"/>
  <c r="AE35" i="12"/>
  <c r="AF35" i="12"/>
  <c r="AA36" i="12"/>
  <c r="AB36" i="12"/>
  <c r="AC36" i="12"/>
  <c r="AD36" i="12"/>
  <c r="AE36" i="12"/>
  <c r="AF36" i="12"/>
  <c r="AA37" i="12"/>
  <c r="AB37" i="12"/>
  <c r="AC37" i="12"/>
  <c r="AD37" i="12"/>
  <c r="AE37" i="12"/>
  <c r="AF37" i="12"/>
  <c r="AA38" i="12"/>
  <c r="AB38" i="12"/>
  <c r="AC38" i="12"/>
  <c r="AD38" i="12"/>
  <c r="AE38" i="12"/>
  <c r="AF38" i="12"/>
  <c r="AA39" i="12"/>
  <c r="AB39" i="12"/>
  <c r="AC39" i="12"/>
  <c r="AD39" i="12"/>
  <c r="AE39" i="12"/>
  <c r="AF39" i="12"/>
  <c r="AA40" i="12"/>
  <c r="AB40" i="12"/>
  <c r="AC40" i="12"/>
  <c r="AD40" i="12"/>
  <c r="AE40" i="12"/>
  <c r="AF40" i="12"/>
  <c r="AA41" i="12"/>
  <c r="AB41" i="12"/>
  <c r="AC41" i="12"/>
  <c r="AD41" i="12"/>
  <c r="AE41" i="12"/>
  <c r="AF41" i="12"/>
  <c r="AA42" i="12"/>
  <c r="AB42" i="12"/>
  <c r="AC42" i="12"/>
  <c r="AD42" i="12"/>
  <c r="AE42" i="12"/>
  <c r="AF42" i="12"/>
  <c r="AA43" i="12"/>
  <c r="AB43" i="12"/>
  <c r="AC43" i="12"/>
  <c r="AD43" i="12"/>
  <c r="AE43" i="12"/>
  <c r="AF43" i="12"/>
  <c r="AA44" i="12"/>
  <c r="AB44" i="12"/>
  <c r="AC44" i="12"/>
  <c r="AD44" i="12"/>
  <c r="AE44" i="12"/>
  <c r="AF44" i="12"/>
  <c r="AA45" i="12"/>
  <c r="AB45" i="12"/>
  <c r="AC45" i="12"/>
  <c r="AD45" i="12"/>
  <c r="AE45" i="12"/>
  <c r="AF45" i="12"/>
  <c r="AA46" i="12"/>
  <c r="AB46" i="12"/>
  <c r="AC46" i="12"/>
  <c r="AD46" i="12"/>
  <c r="AE46" i="12"/>
  <c r="AF46" i="12"/>
  <c r="AA47" i="12"/>
  <c r="AB47" i="12"/>
  <c r="AC47" i="12"/>
  <c r="AD47" i="12"/>
  <c r="AE47" i="12"/>
  <c r="AF47" i="12"/>
  <c r="AA48" i="12"/>
  <c r="AB48" i="12"/>
  <c r="AC48" i="12"/>
  <c r="AD48" i="12"/>
  <c r="AE48" i="12"/>
  <c r="AF48" i="12"/>
  <c r="AA49" i="12"/>
  <c r="AB49" i="12"/>
  <c r="AC49" i="12"/>
  <c r="AD49" i="12"/>
  <c r="AE49" i="12"/>
  <c r="AF49" i="12"/>
  <c r="AA50" i="12"/>
  <c r="AB50" i="12"/>
  <c r="AC50" i="12"/>
  <c r="AD50" i="12"/>
  <c r="AE50" i="12"/>
  <c r="AF50" i="12"/>
  <c r="AA51" i="12"/>
  <c r="AB51" i="12"/>
  <c r="AC51" i="12"/>
  <c r="AD51" i="12"/>
  <c r="AE51" i="12"/>
  <c r="AF51" i="12"/>
  <c r="AA52" i="12"/>
  <c r="AB52" i="12"/>
  <c r="AC52" i="12"/>
  <c r="AD52" i="12"/>
  <c r="AE52" i="12"/>
  <c r="AF52" i="12"/>
  <c r="AA53" i="12"/>
  <c r="AB53" i="12"/>
  <c r="AC53" i="12"/>
  <c r="AD53" i="12"/>
  <c r="AE53" i="12"/>
  <c r="AF53" i="12"/>
  <c r="AA54" i="12"/>
  <c r="AB54" i="12"/>
  <c r="AC54" i="12"/>
  <c r="AD54" i="12"/>
  <c r="AE54" i="12"/>
  <c r="AF54" i="12"/>
  <c r="AA55" i="12"/>
  <c r="AB55" i="12"/>
  <c r="AC55" i="12"/>
  <c r="AD55" i="12"/>
  <c r="AE55" i="12"/>
  <c r="AF55" i="12"/>
  <c r="AA56" i="12"/>
  <c r="AB56" i="12"/>
  <c r="AC56" i="12"/>
  <c r="AD56" i="12"/>
  <c r="AE56" i="12"/>
  <c r="AF56" i="12"/>
  <c r="AA57" i="12"/>
  <c r="AB57" i="12"/>
  <c r="AC57" i="12"/>
  <c r="AD57" i="12"/>
  <c r="AE57" i="12"/>
  <c r="AF57" i="12"/>
  <c r="AA58" i="12"/>
  <c r="AB58" i="12"/>
  <c r="AC58" i="12"/>
  <c r="AD58" i="12"/>
  <c r="AE58" i="12"/>
  <c r="AF58" i="12"/>
  <c r="AA59" i="12"/>
  <c r="AB59" i="12"/>
  <c r="AC59" i="12"/>
  <c r="AD59" i="12"/>
  <c r="AE59" i="12"/>
  <c r="AF59" i="12"/>
  <c r="AA60" i="12"/>
  <c r="AB60" i="12"/>
  <c r="AC60" i="12"/>
  <c r="AD60" i="12"/>
  <c r="AE60" i="12"/>
  <c r="AF60" i="12"/>
  <c r="AA61" i="12"/>
  <c r="AB61" i="12"/>
  <c r="AC61" i="12"/>
  <c r="AD61" i="12"/>
  <c r="AE61" i="12"/>
  <c r="AF61" i="12"/>
  <c r="AA62" i="12"/>
  <c r="AB62" i="12"/>
  <c r="AC62" i="12"/>
  <c r="AD62" i="12"/>
  <c r="AE62" i="12"/>
  <c r="AF62" i="12"/>
  <c r="AA63" i="12"/>
  <c r="AB63" i="12"/>
  <c r="AC63" i="12"/>
  <c r="AD63" i="12"/>
  <c r="AE63" i="12"/>
  <c r="AF63" i="12"/>
  <c r="AA64" i="12"/>
  <c r="AB64" i="12"/>
  <c r="AC64" i="12"/>
  <c r="AD64" i="12"/>
  <c r="AE64" i="12"/>
  <c r="AF64" i="12"/>
  <c r="AA65" i="12"/>
  <c r="AB65" i="12"/>
  <c r="AC65" i="12"/>
  <c r="AD65" i="12"/>
  <c r="AE65" i="12"/>
  <c r="AF65" i="12"/>
  <c r="AA66" i="12"/>
  <c r="AB66" i="12"/>
  <c r="AC66" i="12"/>
  <c r="AD66" i="12"/>
  <c r="AE66" i="12"/>
  <c r="AF66" i="12"/>
  <c r="AA67" i="12"/>
  <c r="AB67" i="12"/>
  <c r="AC67" i="12"/>
  <c r="AD67" i="12"/>
  <c r="AE67" i="12"/>
  <c r="AF67" i="12"/>
  <c r="AA68" i="12"/>
  <c r="AB68" i="12"/>
  <c r="AC68" i="12"/>
  <c r="AD68" i="12"/>
  <c r="AE68" i="12"/>
  <c r="AF68" i="12"/>
  <c r="AA69" i="12"/>
  <c r="AB69" i="12"/>
  <c r="AC69" i="12"/>
  <c r="AD69" i="12"/>
  <c r="AE69" i="12"/>
  <c r="AF69" i="12"/>
  <c r="AA70" i="12"/>
  <c r="AB70" i="12"/>
  <c r="AC70" i="12"/>
  <c r="AD70" i="12"/>
  <c r="AE70" i="12"/>
  <c r="AF70" i="12"/>
  <c r="AA71" i="12"/>
  <c r="AB71" i="12"/>
  <c r="AC71" i="12"/>
  <c r="AD71" i="12"/>
  <c r="AE71" i="12"/>
  <c r="AF71" i="12"/>
  <c r="AA72" i="12"/>
  <c r="AB72" i="12"/>
  <c r="AC72" i="12"/>
  <c r="AD72" i="12"/>
  <c r="AE72" i="12"/>
  <c r="AF72" i="12"/>
  <c r="AA73" i="12"/>
  <c r="AB73" i="12"/>
  <c r="AC73" i="12"/>
  <c r="AD73" i="12"/>
  <c r="AE73" i="12"/>
  <c r="AF73" i="12"/>
  <c r="AA74" i="12"/>
  <c r="AB74" i="12"/>
  <c r="AC74" i="12"/>
  <c r="AD74" i="12"/>
  <c r="AE74" i="12"/>
  <c r="AF74" i="12"/>
  <c r="AA75" i="12"/>
  <c r="AB75" i="12"/>
  <c r="AC75" i="12"/>
  <c r="AD75" i="12"/>
  <c r="AE75" i="12"/>
  <c r="AF75" i="12"/>
  <c r="AA76" i="12"/>
  <c r="AB76" i="12"/>
  <c r="AC76" i="12"/>
  <c r="AD76" i="12"/>
  <c r="AE76" i="12"/>
  <c r="AF76" i="12"/>
  <c r="AA77" i="12"/>
  <c r="AB77" i="12"/>
  <c r="AC77" i="12"/>
  <c r="AD77" i="12"/>
  <c r="AE77" i="12"/>
  <c r="AF77" i="12"/>
  <c r="AA78" i="12"/>
  <c r="AB78" i="12"/>
  <c r="AC78" i="12"/>
  <c r="AD78" i="12"/>
  <c r="AE78" i="12"/>
  <c r="AF78" i="12"/>
  <c r="AA79" i="12"/>
  <c r="AB79" i="12"/>
  <c r="AC79" i="12"/>
  <c r="AD79" i="12"/>
  <c r="AE79" i="12"/>
  <c r="AF79" i="12"/>
  <c r="AA80" i="12"/>
  <c r="AB80" i="12"/>
  <c r="AC80" i="12"/>
  <c r="AD80" i="12"/>
  <c r="AE80" i="12"/>
  <c r="AF80" i="12"/>
  <c r="AA81" i="12"/>
  <c r="AB81" i="12"/>
  <c r="AC81" i="12"/>
  <c r="AD81" i="12"/>
  <c r="AE81" i="12"/>
  <c r="AF81" i="12"/>
  <c r="AA82" i="12"/>
  <c r="AB82" i="12"/>
  <c r="AC82" i="12"/>
  <c r="AD82" i="12"/>
  <c r="AE82" i="12"/>
  <c r="AF82" i="12"/>
  <c r="AA83" i="12"/>
  <c r="AB83" i="12"/>
  <c r="AC83" i="12"/>
  <c r="AD83" i="12"/>
  <c r="AE83" i="12"/>
  <c r="AF83" i="12"/>
  <c r="AA84" i="12"/>
  <c r="AB84" i="12"/>
  <c r="AC84" i="12"/>
  <c r="AD84" i="12"/>
  <c r="AE84" i="12"/>
  <c r="AF84" i="12"/>
  <c r="AA85" i="12"/>
  <c r="AB85" i="12"/>
  <c r="AC85" i="12"/>
  <c r="AD85" i="12"/>
  <c r="AE85" i="12"/>
  <c r="AF85" i="12"/>
  <c r="AA86" i="12"/>
  <c r="AB86" i="12"/>
  <c r="AC86" i="12"/>
  <c r="AD86" i="12"/>
  <c r="AE86" i="12"/>
  <c r="AF86" i="12"/>
  <c r="AA87" i="12"/>
  <c r="AB87" i="12"/>
  <c r="AC87" i="12"/>
  <c r="AD87" i="12"/>
  <c r="AE87" i="12"/>
  <c r="AF87" i="12"/>
  <c r="AA88" i="12"/>
  <c r="AB88" i="12"/>
  <c r="AC88" i="12"/>
  <c r="AD88" i="12"/>
  <c r="AE88" i="12"/>
  <c r="AF88" i="12"/>
  <c r="AA89" i="12"/>
  <c r="AB89" i="12"/>
  <c r="AC89" i="12"/>
  <c r="AD89" i="12"/>
  <c r="AE89" i="12"/>
  <c r="AF89" i="12"/>
  <c r="AA90" i="12"/>
  <c r="AB90" i="12"/>
  <c r="AC90" i="12"/>
  <c r="AD90" i="12"/>
  <c r="AE90" i="12"/>
  <c r="AF90" i="12"/>
  <c r="AA91" i="12"/>
  <c r="AB91" i="12"/>
  <c r="AC91" i="12"/>
  <c r="AD91" i="12"/>
  <c r="AE91" i="12"/>
  <c r="AF91" i="12"/>
  <c r="AA92" i="12"/>
  <c r="AB92" i="12"/>
  <c r="AC92" i="12"/>
  <c r="AD92" i="12"/>
  <c r="AE92" i="12"/>
  <c r="AF92" i="12"/>
  <c r="AA93" i="12"/>
  <c r="AB93" i="12"/>
  <c r="AC93" i="12"/>
  <c r="AD93" i="12"/>
  <c r="AE93" i="12"/>
  <c r="AF93" i="12"/>
  <c r="AA94" i="12"/>
  <c r="AB94" i="12"/>
  <c r="AC94" i="12"/>
  <c r="AD94" i="12"/>
  <c r="AE94" i="12"/>
  <c r="AF94" i="12"/>
  <c r="AA95" i="12"/>
  <c r="AB95" i="12"/>
  <c r="AC95" i="12"/>
  <c r="AD95" i="12"/>
  <c r="AE95" i="12"/>
  <c r="AF95" i="12"/>
  <c r="AA96" i="12"/>
  <c r="AB96" i="12"/>
  <c r="AC96" i="12"/>
  <c r="AD96" i="12"/>
  <c r="AE96" i="12"/>
  <c r="AF96" i="12"/>
  <c r="AA97" i="12"/>
  <c r="AB97" i="12"/>
  <c r="AC97" i="12"/>
  <c r="AD97" i="12"/>
  <c r="AE97" i="12"/>
  <c r="AF97" i="12"/>
  <c r="AA98" i="12"/>
  <c r="AB98" i="12"/>
  <c r="AC98" i="12"/>
  <c r="AD98" i="12"/>
  <c r="AE98" i="12"/>
  <c r="AF98" i="12"/>
  <c r="AA99" i="12"/>
  <c r="AB99" i="12"/>
  <c r="AC99" i="12"/>
  <c r="AD99" i="12"/>
  <c r="AE99" i="12"/>
  <c r="AF99" i="12"/>
  <c r="AA100" i="12"/>
  <c r="AB100" i="12"/>
  <c r="AC100" i="12"/>
  <c r="AD100" i="12"/>
  <c r="AE100" i="12"/>
  <c r="AF100" i="12"/>
  <c r="AA101" i="12"/>
  <c r="AB101" i="12"/>
  <c r="AC101" i="12"/>
  <c r="AD101" i="12"/>
  <c r="AE101" i="12"/>
  <c r="AF101" i="12"/>
  <c r="AA102" i="12"/>
  <c r="AB102" i="12"/>
  <c r="AC102" i="12"/>
  <c r="AD102" i="12"/>
  <c r="AE102" i="12"/>
  <c r="AF102" i="12"/>
  <c r="AA103" i="12"/>
  <c r="AB103" i="12"/>
  <c r="AC103" i="12"/>
  <c r="AD103" i="12"/>
  <c r="AE103" i="12"/>
  <c r="AF103" i="12"/>
  <c r="AA104" i="12"/>
  <c r="AB104" i="12"/>
  <c r="AC104" i="12"/>
  <c r="AD104" i="12"/>
  <c r="AE104" i="12"/>
  <c r="AF104" i="12"/>
  <c r="AA105" i="12"/>
  <c r="AB105" i="12"/>
  <c r="AC105" i="12"/>
  <c r="AD105" i="12"/>
  <c r="AE105" i="12"/>
  <c r="AF105" i="12"/>
  <c r="AA106" i="12"/>
  <c r="AB106" i="12"/>
  <c r="AC106" i="12"/>
  <c r="AD106" i="12"/>
  <c r="AE106" i="12"/>
  <c r="AF106" i="12"/>
  <c r="AA107" i="12"/>
  <c r="AB107" i="12"/>
  <c r="AC107" i="12"/>
  <c r="AD107" i="12"/>
  <c r="AE107" i="12"/>
  <c r="AF107" i="12"/>
  <c r="AA108" i="12"/>
  <c r="AB108" i="12"/>
  <c r="AC108" i="12"/>
  <c r="AD108" i="12"/>
  <c r="AE108" i="12"/>
  <c r="AF108" i="12"/>
  <c r="AA109" i="12"/>
  <c r="AB109" i="12"/>
  <c r="AC109" i="12"/>
  <c r="AD109" i="12"/>
  <c r="AE109" i="12"/>
  <c r="AF109" i="12"/>
  <c r="AA110" i="12"/>
  <c r="AB110" i="12"/>
  <c r="AC110" i="12"/>
  <c r="AD110" i="12"/>
  <c r="AE110" i="12"/>
  <c r="AF110" i="12"/>
  <c r="AA111" i="12"/>
  <c r="AB111" i="12"/>
  <c r="AC111" i="12"/>
  <c r="AD111" i="12"/>
  <c r="AE111" i="12"/>
  <c r="AF111" i="12"/>
  <c r="AA112" i="12"/>
  <c r="AB112" i="12"/>
  <c r="AC112" i="12"/>
  <c r="AD112" i="12"/>
  <c r="AE112" i="12"/>
  <c r="AF112" i="12"/>
  <c r="AA113" i="12"/>
  <c r="AB113" i="12"/>
  <c r="AC113" i="12"/>
  <c r="AD113" i="12"/>
  <c r="AE113" i="12"/>
  <c r="AF113" i="12"/>
  <c r="AA114" i="12"/>
  <c r="AB114" i="12"/>
  <c r="AC114" i="12"/>
  <c r="AD114" i="12"/>
  <c r="AE114" i="12"/>
  <c r="AF114" i="12"/>
  <c r="AA115" i="12"/>
  <c r="AB115" i="12"/>
  <c r="AC115" i="12"/>
  <c r="AD115" i="12"/>
  <c r="AE115" i="12"/>
  <c r="AF115" i="12"/>
  <c r="AA116" i="12"/>
  <c r="AB116" i="12"/>
  <c r="AC116" i="12"/>
  <c r="AD116" i="12"/>
  <c r="AE116" i="12"/>
  <c r="AF116" i="12"/>
  <c r="AA117" i="12"/>
  <c r="AB117" i="12"/>
  <c r="AC117" i="12"/>
  <c r="AD117" i="12"/>
  <c r="AE117" i="12"/>
  <c r="AF117" i="12"/>
  <c r="AA118" i="12"/>
  <c r="AB118" i="12"/>
  <c r="AC118" i="12"/>
  <c r="AD118" i="12"/>
  <c r="AE118" i="12"/>
  <c r="AF118" i="12"/>
  <c r="AA119" i="12"/>
  <c r="AB119" i="12"/>
  <c r="AC119" i="12"/>
  <c r="AD119" i="12"/>
  <c r="AE119" i="12"/>
  <c r="AF119" i="12"/>
  <c r="AA120" i="12"/>
  <c r="AB120" i="12"/>
  <c r="AC120" i="12"/>
  <c r="AD120" i="12"/>
  <c r="AE120" i="12"/>
  <c r="AF120" i="12"/>
  <c r="AA121" i="12"/>
  <c r="AB121" i="12"/>
  <c r="AC121" i="12"/>
  <c r="AD121" i="12"/>
  <c r="AE121" i="12"/>
  <c r="AF121" i="12"/>
  <c r="AA122" i="12"/>
  <c r="AB122" i="12"/>
  <c r="AC122" i="12"/>
  <c r="AD122" i="12"/>
  <c r="AE122" i="12"/>
  <c r="AF122" i="12"/>
  <c r="AA123" i="12"/>
  <c r="AB123" i="12"/>
  <c r="AC123" i="12"/>
  <c r="AD123" i="12"/>
  <c r="AE123" i="12"/>
  <c r="AF123" i="12"/>
  <c r="AA124" i="12"/>
  <c r="AB124" i="12"/>
  <c r="AC124" i="12"/>
  <c r="AD124" i="12"/>
  <c r="AE124" i="12"/>
  <c r="AF124" i="12"/>
  <c r="AA125" i="12"/>
  <c r="AB125" i="12"/>
  <c r="AC125" i="12"/>
  <c r="AD125" i="12"/>
  <c r="AE125" i="12"/>
  <c r="AF125" i="12"/>
  <c r="AA126" i="12"/>
  <c r="AB126" i="12"/>
  <c r="AC126" i="12"/>
  <c r="AD126" i="12"/>
  <c r="AE126" i="12"/>
  <c r="AF126" i="12"/>
  <c r="AA127" i="12"/>
  <c r="AB127" i="12"/>
  <c r="AC127" i="12"/>
  <c r="AD127" i="12"/>
  <c r="AE127" i="12"/>
  <c r="AF127" i="12"/>
  <c r="AA128" i="12"/>
  <c r="AB128" i="12"/>
  <c r="AC128" i="12"/>
  <c r="AD128" i="12"/>
  <c r="AE128" i="12"/>
  <c r="AF128" i="12"/>
  <c r="AA129" i="12"/>
  <c r="AB129" i="12"/>
  <c r="AC129" i="12"/>
  <c r="AD129" i="12"/>
  <c r="AE129" i="12"/>
  <c r="AF129" i="12"/>
  <c r="AA130" i="12"/>
  <c r="AB130" i="12"/>
  <c r="AC130" i="12"/>
  <c r="AD130" i="12"/>
  <c r="AE130" i="12"/>
  <c r="AF130" i="12"/>
  <c r="AA131" i="12"/>
  <c r="AB131" i="12"/>
  <c r="AC131" i="12"/>
  <c r="AD131" i="12"/>
  <c r="AE131" i="12"/>
  <c r="AF131" i="12"/>
  <c r="AA132" i="12"/>
  <c r="AB132" i="12"/>
  <c r="AC132" i="12"/>
  <c r="AD132" i="12"/>
  <c r="AE132" i="12"/>
  <c r="AF132" i="12"/>
  <c r="AA133" i="12"/>
  <c r="AB133" i="12"/>
  <c r="AC133" i="12"/>
  <c r="AD133" i="12"/>
  <c r="AE133" i="12"/>
  <c r="AF133" i="12"/>
  <c r="AA134" i="12"/>
  <c r="AB134" i="12"/>
  <c r="AC134" i="12"/>
  <c r="AD134" i="12"/>
  <c r="AE134" i="12"/>
  <c r="AF134" i="12"/>
  <c r="AA135" i="12"/>
  <c r="AB135" i="12"/>
  <c r="AC135" i="12"/>
  <c r="AD135" i="12"/>
  <c r="AE135" i="12"/>
  <c r="AF135" i="12"/>
  <c r="AA136" i="12"/>
  <c r="AB136" i="12"/>
  <c r="AC136" i="12"/>
  <c r="AD136" i="12"/>
  <c r="AE136" i="12"/>
  <c r="AF136" i="12"/>
  <c r="AA137" i="12"/>
  <c r="AB137" i="12"/>
  <c r="AC137" i="12"/>
  <c r="AD137" i="12"/>
  <c r="AE137" i="12"/>
  <c r="AF137" i="12"/>
  <c r="AA138" i="12"/>
  <c r="AB138" i="12"/>
  <c r="AC138" i="12"/>
  <c r="AD138" i="12"/>
  <c r="AE138" i="12"/>
  <c r="AF138" i="12"/>
  <c r="AA139" i="12"/>
  <c r="AB139" i="12"/>
  <c r="AC139" i="12"/>
  <c r="AD139" i="12"/>
  <c r="AE139" i="12"/>
  <c r="AF139" i="12"/>
  <c r="AA140" i="12"/>
  <c r="AB140" i="12"/>
  <c r="AC140" i="12"/>
  <c r="AD140" i="12"/>
  <c r="AE140" i="12"/>
  <c r="AF140" i="12"/>
  <c r="AA141" i="12"/>
  <c r="AB141" i="12"/>
  <c r="AC141" i="12"/>
  <c r="AD141" i="12"/>
  <c r="AE141" i="12"/>
  <c r="AF141" i="12"/>
  <c r="AA142" i="12"/>
  <c r="AB142" i="12"/>
  <c r="AC142" i="12"/>
  <c r="AD142" i="12"/>
  <c r="AE142" i="12"/>
  <c r="AF142" i="12"/>
  <c r="AA143" i="12"/>
  <c r="AB143" i="12"/>
  <c r="AC143" i="12"/>
  <c r="AD143" i="12"/>
  <c r="AE143" i="12"/>
  <c r="AF143" i="12"/>
  <c r="AA144" i="12"/>
  <c r="AB144" i="12"/>
  <c r="AC144" i="12"/>
  <c r="AD144" i="12"/>
  <c r="AE144" i="12"/>
  <c r="AF144" i="12"/>
  <c r="AA145" i="12"/>
  <c r="AB145" i="12"/>
  <c r="AC145" i="12"/>
  <c r="AD145" i="12"/>
  <c r="AE145" i="12"/>
  <c r="AF145" i="12"/>
  <c r="AA146" i="12"/>
  <c r="AB146" i="12"/>
  <c r="AC146" i="12"/>
  <c r="AD146" i="12"/>
  <c r="AE146" i="12"/>
  <c r="AF146" i="12"/>
  <c r="AA147" i="12"/>
  <c r="AB147" i="12"/>
  <c r="AC147" i="12"/>
  <c r="AD147" i="12"/>
  <c r="AE147" i="12"/>
  <c r="AF147" i="12"/>
  <c r="AA148" i="12"/>
  <c r="AB148" i="12"/>
  <c r="AC148" i="12"/>
  <c r="AD148" i="12"/>
  <c r="AE148" i="12"/>
  <c r="AF148" i="12"/>
  <c r="AA149" i="12"/>
  <c r="AB149" i="12"/>
  <c r="AC149" i="12"/>
  <c r="AD149" i="12"/>
  <c r="AE149" i="12"/>
  <c r="AF149" i="12"/>
  <c r="AA150" i="12"/>
  <c r="AB150" i="12"/>
  <c r="AC150" i="12"/>
  <c r="AD150" i="12"/>
  <c r="AE150" i="12"/>
  <c r="AF150" i="12"/>
  <c r="AA151" i="12"/>
  <c r="AB151" i="12"/>
  <c r="AC151" i="12"/>
  <c r="AD151" i="12"/>
  <c r="AE151" i="12"/>
  <c r="AF151" i="12"/>
  <c r="AA152" i="12"/>
  <c r="AB152" i="12"/>
  <c r="AC152" i="12"/>
  <c r="AD152" i="12"/>
  <c r="AE152" i="12"/>
  <c r="AF152" i="12"/>
  <c r="AA153" i="12"/>
  <c r="AB153" i="12"/>
  <c r="AC153" i="12"/>
  <c r="AD153" i="12"/>
  <c r="AE153" i="12"/>
  <c r="AF153" i="12"/>
  <c r="AA154" i="12"/>
  <c r="AB154" i="12"/>
  <c r="AC154" i="12"/>
  <c r="AD154" i="12"/>
  <c r="AE154" i="12"/>
  <c r="AF154" i="12"/>
  <c r="AA155" i="12"/>
  <c r="AB155" i="12"/>
  <c r="AC155" i="12"/>
  <c r="AD155" i="12"/>
  <c r="AE155" i="12"/>
  <c r="AF155" i="12"/>
  <c r="AA156" i="12"/>
  <c r="AB156" i="12"/>
  <c r="AC156" i="12"/>
  <c r="AD156" i="12"/>
  <c r="AE156" i="12"/>
  <c r="AF156" i="12"/>
  <c r="AA157" i="12"/>
  <c r="AB157" i="12"/>
  <c r="AC157" i="12"/>
  <c r="AD157" i="12"/>
  <c r="AE157" i="12"/>
  <c r="AF157" i="12"/>
  <c r="AA158" i="12"/>
  <c r="AB158" i="12"/>
  <c r="AC158" i="12"/>
  <c r="AD158" i="12"/>
  <c r="AE158" i="12"/>
  <c r="AF158" i="12"/>
  <c r="AA159" i="12"/>
  <c r="AB159" i="12"/>
  <c r="AC159" i="12"/>
  <c r="AD159" i="12"/>
  <c r="AE159" i="12"/>
  <c r="AF159" i="12"/>
  <c r="AA160" i="12"/>
  <c r="AB160" i="12"/>
  <c r="AC160" i="12"/>
  <c r="AD160" i="12"/>
  <c r="AE160" i="12"/>
  <c r="AF160" i="12"/>
  <c r="AA161" i="12"/>
  <c r="AB161" i="12"/>
  <c r="AC161" i="12"/>
  <c r="AD161" i="12"/>
  <c r="AE161" i="12"/>
  <c r="AF161" i="12"/>
  <c r="AA162" i="12"/>
  <c r="AB162" i="12"/>
  <c r="AC162" i="12"/>
  <c r="AD162" i="12"/>
  <c r="AE162" i="12"/>
  <c r="AF162" i="12"/>
  <c r="AA163" i="12"/>
  <c r="AB163" i="12"/>
  <c r="AC163" i="12"/>
  <c r="AD163" i="12"/>
  <c r="AE163" i="12"/>
  <c r="AF163" i="12"/>
  <c r="AA164" i="12"/>
  <c r="AB164" i="12"/>
  <c r="AC164" i="12"/>
  <c r="AD164" i="12"/>
  <c r="AE164" i="12"/>
  <c r="AF164" i="12"/>
  <c r="AA165" i="12"/>
  <c r="AB165" i="12"/>
  <c r="AC165" i="12"/>
  <c r="AD165" i="12"/>
  <c r="AE165" i="12"/>
  <c r="AF165" i="12"/>
  <c r="AA166" i="12"/>
  <c r="AB166" i="12"/>
  <c r="AC166" i="12"/>
  <c r="AD166" i="12"/>
  <c r="AE166" i="12"/>
  <c r="AF166" i="12"/>
  <c r="AA167" i="12"/>
  <c r="AB167" i="12"/>
  <c r="AC167" i="12"/>
  <c r="AD167" i="12"/>
  <c r="AE167" i="12"/>
  <c r="AF167" i="12"/>
  <c r="AA168" i="12"/>
  <c r="AB168" i="12"/>
  <c r="AC168" i="12"/>
  <c r="AD168" i="12"/>
  <c r="AE168" i="12"/>
  <c r="AF168" i="12"/>
  <c r="AA169" i="12"/>
  <c r="AB169" i="12"/>
  <c r="AC169" i="12"/>
  <c r="AD169" i="12"/>
  <c r="AE169" i="12"/>
  <c r="AF169" i="12"/>
  <c r="AA170" i="12"/>
  <c r="AB170" i="12"/>
  <c r="AC170" i="12"/>
  <c r="AD170" i="12"/>
  <c r="AE170" i="12"/>
  <c r="AF170" i="12"/>
  <c r="AA171" i="12"/>
  <c r="AB171" i="12"/>
  <c r="AC171" i="12"/>
  <c r="AD171" i="12"/>
  <c r="AE171" i="12"/>
  <c r="AF171" i="12"/>
  <c r="AA172" i="12"/>
  <c r="AB172" i="12"/>
  <c r="AC172" i="12"/>
  <c r="AD172" i="12"/>
  <c r="AE172" i="12"/>
  <c r="AF172" i="12"/>
  <c r="AA173" i="12"/>
  <c r="AB173" i="12"/>
  <c r="AC173" i="12"/>
  <c r="AD173" i="12"/>
  <c r="AE173" i="12"/>
  <c r="AF173" i="12"/>
  <c r="AA174" i="12"/>
  <c r="AB174" i="12"/>
  <c r="AC174" i="12"/>
  <c r="AD174" i="12"/>
  <c r="AE174" i="12"/>
  <c r="AF174" i="12"/>
  <c r="AA175" i="12"/>
  <c r="AB175" i="12"/>
  <c r="AC175" i="12"/>
  <c r="AD175" i="12"/>
  <c r="AE175" i="12"/>
  <c r="AF175" i="12"/>
  <c r="AA176" i="12"/>
  <c r="AB176" i="12"/>
  <c r="AC176" i="12"/>
  <c r="AD176" i="12"/>
  <c r="AE176" i="12"/>
  <c r="AF176" i="12"/>
  <c r="AA177" i="12"/>
  <c r="AB177" i="12"/>
  <c r="AC177" i="12"/>
  <c r="AD177" i="12"/>
  <c r="AE177" i="12"/>
  <c r="AF177" i="12"/>
  <c r="AA178" i="12"/>
  <c r="AB178" i="12"/>
  <c r="AC178" i="12"/>
  <c r="AD178" i="12"/>
  <c r="AE178" i="12"/>
  <c r="AF178" i="12"/>
  <c r="AA179" i="12"/>
  <c r="AB179" i="12"/>
  <c r="AC179" i="12"/>
  <c r="AD179" i="12"/>
  <c r="AE179" i="12"/>
  <c r="AF179" i="12"/>
  <c r="AA180" i="12"/>
  <c r="AB180" i="12"/>
  <c r="AC180" i="12"/>
  <c r="AD180" i="12"/>
  <c r="AE180" i="12"/>
  <c r="AF180" i="12"/>
  <c r="AA181" i="12"/>
  <c r="AB181" i="12"/>
  <c r="AC181" i="12"/>
  <c r="AD181" i="12"/>
  <c r="AE181" i="12"/>
  <c r="AF181" i="12"/>
  <c r="AA182" i="12"/>
  <c r="AB182" i="12"/>
  <c r="AC182" i="12"/>
  <c r="AD182" i="12"/>
  <c r="AE182" i="12"/>
  <c r="AF182" i="12"/>
  <c r="AA183" i="12"/>
  <c r="AB183" i="12"/>
  <c r="AC183" i="12"/>
  <c r="AD183" i="12"/>
  <c r="AE183" i="12"/>
  <c r="AF183" i="12"/>
  <c r="AA184" i="12"/>
  <c r="AB184" i="12"/>
  <c r="AC184" i="12"/>
  <c r="AD184" i="12"/>
  <c r="AE184" i="12"/>
  <c r="AF184" i="12"/>
  <c r="AA185" i="12"/>
  <c r="AB185" i="12"/>
  <c r="AC185" i="12"/>
  <c r="AD185" i="12"/>
  <c r="AE185" i="12"/>
  <c r="AF185" i="12"/>
  <c r="AA186" i="12"/>
  <c r="AB186" i="12"/>
  <c r="AC186" i="12"/>
  <c r="AD186" i="12"/>
  <c r="AE186" i="12"/>
  <c r="AF186" i="12"/>
  <c r="AA187" i="12"/>
  <c r="AB187" i="12"/>
  <c r="AC187" i="12"/>
  <c r="AD187" i="12"/>
  <c r="AE187" i="12"/>
  <c r="AF187" i="12"/>
  <c r="AA188" i="12"/>
  <c r="AB188" i="12"/>
  <c r="AC188" i="12"/>
  <c r="AD188" i="12"/>
  <c r="AE188" i="12"/>
  <c r="AF188" i="12"/>
  <c r="AA189" i="12"/>
  <c r="AB189" i="12"/>
  <c r="AC189" i="12"/>
  <c r="AD189" i="12"/>
  <c r="AE189" i="12"/>
  <c r="AF189" i="12"/>
  <c r="AA190" i="12"/>
  <c r="AB190" i="12"/>
  <c r="AC190" i="12"/>
  <c r="AD190" i="12"/>
  <c r="AE190" i="12"/>
  <c r="AF190" i="12"/>
  <c r="AA191" i="12"/>
  <c r="AB191" i="12"/>
  <c r="AC191" i="12"/>
  <c r="AD191" i="12"/>
  <c r="AE191" i="12"/>
  <c r="AF191" i="12"/>
  <c r="AA192" i="12"/>
  <c r="AB192" i="12"/>
  <c r="AC192" i="12"/>
  <c r="AD192" i="12"/>
  <c r="AE192" i="12"/>
  <c r="AF192" i="12"/>
  <c r="AA193" i="12"/>
  <c r="AB193" i="12"/>
  <c r="AC193" i="12"/>
  <c r="AD193" i="12"/>
  <c r="AE193" i="12"/>
  <c r="AF193" i="12"/>
  <c r="AA194" i="12"/>
  <c r="AB194" i="12"/>
  <c r="AC194" i="12"/>
  <c r="AD194" i="12"/>
  <c r="AE194" i="12"/>
  <c r="AF194" i="12"/>
  <c r="AA195" i="12"/>
  <c r="AB195" i="12"/>
  <c r="AC195" i="12"/>
  <c r="AD195" i="12"/>
  <c r="AE195" i="12"/>
  <c r="AF195" i="12"/>
  <c r="AA196" i="12"/>
  <c r="AB196" i="12"/>
  <c r="AC196" i="12"/>
  <c r="AD196" i="12"/>
  <c r="AE196" i="12"/>
  <c r="AF196" i="12"/>
  <c r="AA197" i="12"/>
  <c r="AB197" i="12"/>
  <c r="AC197" i="12"/>
  <c r="AD197" i="12"/>
  <c r="AE197" i="12"/>
  <c r="AF197" i="12"/>
  <c r="AA198" i="12"/>
  <c r="AB198" i="12"/>
  <c r="AC198" i="12"/>
  <c r="AD198" i="12"/>
  <c r="AE198" i="12"/>
  <c r="AF198" i="12"/>
  <c r="AA199" i="12"/>
  <c r="AB199" i="12"/>
  <c r="AC199" i="12"/>
  <c r="AD199" i="12"/>
  <c r="AE199" i="12"/>
  <c r="AF199" i="12"/>
  <c r="AA200" i="12"/>
  <c r="AB200" i="12"/>
  <c r="AC200" i="12"/>
  <c r="AD200" i="12"/>
  <c r="AE200" i="12"/>
  <c r="AF200" i="12"/>
  <c r="AA201" i="12"/>
  <c r="AB201" i="12"/>
  <c r="AC201" i="12"/>
  <c r="AD201" i="12"/>
  <c r="AE201" i="12"/>
  <c r="AF201" i="12"/>
  <c r="AA202" i="12"/>
  <c r="AB202" i="12"/>
  <c r="AC202" i="12"/>
  <c r="AD202" i="12"/>
  <c r="AE202" i="12"/>
  <c r="AF202" i="12"/>
  <c r="AA203" i="12"/>
  <c r="AB203" i="12"/>
  <c r="AC203" i="12"/>
  <c r="AD203" i="12"/>
  <c r="AE203" i="12"/>
  <c r="AF203" i="12"/>
  <c r="AA204" i="12"/>
  <c r="AB204" i="12"/>
  <c r="AC204" i="12"/>
  <c r="AD204" i="12"/>
  <c r="AE204" i="12"/>
  <c r="AF204" i="12"/>
  <c r="AA205" i="12"/>
  <c r="AB205" i="12"/>
  <c r="AC205" i="12"/>
  <c r="AD205" i="12"/>
  <c r="AE205" i="12"/>
  <c r="AF205" i="12"/>
  <c r="AA206" i="12"/>
  <c r="AB206" i="12"/>
  <c r="AC206" i="12"/>
  <c r="AD206" i="12"/>
  <c r="AE206" i="12"/>
  <c r="AF206" i="12"/>
  <c r="AA207" i="12"/>
  <c r="AB207" i="12"/>
  <c r="AC207" i="12"/>
  <c r="AD207" i="12"/>
  <c r="AE207" i="12"/>
  <c r="AF207" i="12"/>
  <c r="AA208" i="12"/>
  <c r="AB208" i="12"/>
  <c r="AC208" i="12"/>
  <c r="AD208" i="12"/>
  <c r="AE208" i="12"/>
  <c r="AF208" i="12"/>
  <c r="AA209" i="12"/>
  <c r="AB209" i="12"/>
  <c r="AC209" i="12"/>
  <c r="AD209" i="12"/>
  <c r="AE209" i="12"/>
  <c r="AF209" i="12"/>
  <c r="AA210" i="12"/>
  <c r="AB210" i="12"/>
  <c r="AC210" i="12"/>
  <c r="AD210" i="12"/>
  <c r="AE210" i="12"/>
  <c r="AF210" i="12"/>
  <c r="AA211" i="12"/>
  <c r="AB211" i="12"/>
  <c r="AC211" i="12"/>
  <c r="AD211" i="12"/>
  <c r="AE211" i="12"/>
  <c r="AF211" i="12"/>
  <c r="AA212" i="12"/>
  <c r="AB212" i="12"/>
  <c r="AC212" i="12"/>
  <c r="AD212" i="12"/>
  <c r="AE212" i="12"/>
  <c r="AF212" i="12"/>
  <c r="AA213" i="12"/>
  <c r="AB213" i="12"/>
  <c r="AC213" i="12"/>
  <c r="AD213" i="12"/>
  <c r="AE213" i="12"/>
  <c r="AF213" i="12"/>
  <c r="AA214" i="12"/>
  <c r="AB214" i="12"/>
  <c r="AC214" i="12"/>
  <c r="AD214" i="12"/>
  <c r="AE214" i="12"/>
  <c r="AF214" i="12"/>
  <c r="AA215" i="12"/>
  <c r="AB215" i="12"/>
  <c r="AC215" i="12"/>
  <c r="AD215" i="12"/>
  <c r="AE215" i="12"/>
  <c r="AF215" i="12"/>
  <c r="AA216" i="12"/>
  <c r="AB216" i="12"/>
  <c r="AC216" i="12"/>
  <c r="AD216" i="12"/>
  <c r="AE216" i="12"/>
  <c r="AF216" i="12"/>
  <c r="AA217" i="12"/>
  <c r="AB217" i="12"/>
  <c r="AC217" i="12"/>
  <c r="AD217" i="12"/>
  <c r="AE217" i="12"/>
  <c r="AF217" i="12"/>
  <c r="AA218" i="12"/>
  <c r="AB218" i="12"/>
  <c r="AC218" i="12"/>
  <c r="AD218" i="12"/>
  <c r="AE218" i="12"/>
  <c r="AF218" i="12"/>
  <c r="AA219" i="12"/>
  <c r="AB219" i="12"/>
  <c r="AC219" i="12"/>
  <c r="AD219" i="12"/>
  <c r="AE219" i="12"/>
  <c r="AF219" i="12"/>
  <c r="AA220" i="12"/>
  <c r="AB220" i="12"/>
  <c r="AC220" i="12"/>
  <c r="AD220" i="12"/>
  <c r="AE220" i="12"/>
  <c r="AF220" i="12"/>
  <c r="AA221" i="12"/>
  <c r="AB221" i="12"/>
  <c r="AC221" i="12"/>
  <c r="AD221" i="12"/>
  <c r="AE221" i="12"/>
  <c r="AF221" i="12"/>
  <c r="AA222" i="12"/>
  <c r="AB222" i="12"/>
  <c r="AC222" i="12"/>
  <c r="AD222" i="12"/>
  <c r="AE222" i="12"/>
  <c r="AF222" i="12"/>
  <c r="AA223" i="12"/>
  <c r="AB223" i="12"/>
  <c r="AC223" i="12"/>
  <c r="AD223" i="12"/>
  <c r="AE223" i="12"/>
  <c r="AF223" i="12"/>
  <c r="AA224" i="12"/>
  <c r="AB224" i="12"/>
  <c r="AC224" i="12"/>
  <c r="AD224" i="12"/>
  <c r="AE224" i="12"/>
  <c r="AF224" i="12"/>
  <c r="AA225" i="12"/>
  <c r="AB225" i="12"/>
  <c r="AC225" i="12"/>
  <c r="AD225" i="12"/>
  <c r="AE225" i="12"/>
  <c r="AF225" i="12"/>
  <c r="AA226" i="12"/>
  <c r="AB226" i="12"/>
  <c r="AC226" i="12"/>
  <c r="AD226" i="12"/>
  <c r="AE226" i="12"/>
  <c r="AF226" i="12"/>
  <c r="AA227" i="12"/>
  <c r="AB227" i="12"/>
  <c r="AC227" i="12"/>
  <c r="AD227" i="12"/>
  <c r="AE227" i="12"/>
  <c r="AF227" i="12"/>
  <c r="AA228" i="12"/>
  <c r="AB228" i="12"/>
  <c r="AC228" i="12"/>
  <c r="AD228" i="12"/>
  <c r="AE228" i="12"/>
  <c r="AF228" i="12"/>
  <c r="AA229" i="12"/>
  <c r="AB229" i="12"/>
  <c r="AC229" i="12"/>
  <c r="AD229" i="12"/>
  <c r="AE229" i="12"/>
  <c r="AF229" i="12"/>
  <c r="AA230" i="12"/>
  <c r="AB230" i="12"/>
  <c r="AC230" i="12"/>
  <c r="AD230" i="12"/>
  <c r="AE230" i="12"/>
  <c r="AF230" i="12"/>
  <c r="AA231" i="12"/>
  <c r="AB231" i="12"/>
  <c r="AC231" i="12"/>
  <c r="AD231" i="12"/>
  <c r="AE231" i="12"/>
  <c r="AF231" i="12"/>
  <c r="AA232" i="12"/>
  <c r="AB232" i="12"/>
  <c r="AC232" i="12"/>
  <c r="AD232" i="12"/>
  <c r="AE232" i="12"/>
  <c r="AF232" i="12"/>
  <c r="AA233" i="12"/>
  <c r="AB233" i="12"/>
  <c r="AC233" i="12"/>
  <c r="AD233" i="12"/>
  <c r="AE233" i="12"/>
  <c r="AF233" i="12"/>
  <c r="AA234" i="12"/>
  <c r="AB234" i="12"/>
  <c r="AC234" i="12"/>
  <c r="AD234" i="12"/>
  <c r="AE234" i="12"/>
  <c r="AF234" i="12"/>
  <c r="AA235" i="12"/>
  <c r="AB235" i="12"/>
  <c r="AC235" i="12"/>
  <c r="AD235" i="12"/>
  <c r="AE235" i="12"/>
  <c r="AF235" i="12"/>
  <c r="AA236" i="12"/>
  <c r="AB236" i="12"/>
  <c r="AC236" i="12"/>
  <c r="AD236" i="12"/>
  <c r="AE236" i="12"/>
  <c r="AF236" i="12"/>
  <c r="AA237" i="12"/>
  <c r="AB237" i="12"/>
  <c r="AC237" i="12"/>
  <c r="AD237" i="12"/>
  <c r="AE237" i="12"/>
  <c r="AF237" i="12"/>
  <c r="AA238" i="12"/>
  <c r="AB238" i="12"/>
  <c r="AC238" i="12"/>
  <c r="AD238" i="12"/>
  <c r="AE238" i="12"/>
  <c r="AF238" i="12"/>
  <c r="AA239" i="12"/>
  <c r="AB239" i="12"/>
  <c r="AC239" i="12"/>
  <c r="AD239" i="12"/>
  <c r="AE239" i="12"/>
  <c r="AF239" i="12"/>
  <c r="AA240" i="12"/>
  <c r="AB240" i="12"/>
  <c r="AC240" i="12"/>
  <c r="AD240" i="12"/>
  <c r="AE240" i="12"/>
  <c r="AF240" i="12"/>
  <c r="AA241" i="12"/>
  <c r="AB241" i="12"/>
  <c r="AC241" i="12"/>
  <c r="AD241" i="12"/>
  <c r="AE241" i="12"/>
  <c r="AF241" i="12"/>
  <c r="AA242" i="12"/>
  <c r="AB242" i="12"/>
  <c r="AC242" i="12"/>
  <c r="AD242" i="12"/>
  <c r="AE242" i="12"/>
  <c r="AF242" i="12"/>
  <c r="AA243" i="12"/>
  <c r="AB243" i="12"/>
  <c r="AC243" i="12"/>
  <c r="AD243" i="12"/>
  <c r="AE243" i="12"/>
  <c r="AF243" i="12"/>
  <c r="AA244" i="12"/>
  <c r="AB244" i="12"/>
  <c r="AC244" i="12"/>
  <c r="AD244" i="12"/>
  <c r="AE244" i="12"/>
  <c r="AF244" i="12"/>
  <c r="AA245" i="12"/>
  <c r="AB245" i="12"/>
  <c r="AC245" i="12"/>
  <c r="AD245" i="12"/>
  <c r="AE245" i="12"/>
  <c r="AF245" i="12"/>
  <c r="AA246" i="12"/>
  <c r="AB246" i="12"/>
  <c r="AC246" i="12"/>
  <c r="AD246" i="12"/>
  <c r="AE246" i="12"/>
  <c r="AF246" i="12"/>
  <c r="AA247" i="12"/>
  <c r="AB247" i="12"/>
  <c r="AC247" i="12"/>
  <c r="AD247" i="12"/>
  <c r="AE247" i="12"/>
  <c r="AF247" i="12"/>
  <c r="AA248" i="12"/>
  <c r="AB248" i="12"/>
  <c r="AC248" i="12"/>
  <c r="AD248" i="12"/>
  <c r="AE248" i="12"/>
  <c r="AF248" i="12"/>
  <c r="AA249" i="12"/>
  <c r="AB249" i="12"/>
  <c r="AC249" i="12"/>
  <c r="AD249" i="12"/>
  <c r="AE249" i="12"/>
  <c r="AF249" i="12"/>
  <c r="AA250" i="12"/>
  <c r="AB250" i="12"/>
  <c r="AC250" i="12"/>
  <c r="AD250" i="12"/>
  <c r="AE250" i="12"/>
  <c r="AF250" i="12"/>
  <c r="AA251" i="12"/>
  <c r="AB251" i="12"/>
  <c r="AC251" i="12"/>
  <c r="AD251" i="12"/>
  <c r="AE251" i="12"/>
  <c r="AF251" i="12"/>
  <c r="AA252" i="12"/>
  <c r="AB252" i="12"/>
  <c r="AC252" i="12"/>
  <c r="AD252" i="12"/>
  <c r="AE252" i="12"/>
  <c r="AF252" i="12"/>
  <c r="AA253" i="12"/>
  <c r="AB253" i="12"/>
  <c r="AC253" i="12"/>
  <c r="AD253" i="12"/>
  <c r="AE253" i="12"/>
  <c r="AF253" i="12"/>
  <c r="AA254" i="12"/>
  <c r="AB254" i="12"/>
  <c r="AC254" i="12"/>
  <c r="AD254" i="12"/>
  <c r="AE254" i="12"/>
  <c r="AF254" i="12"/>
  <c r="AA255" i="12"/>
  <c r="AB255" i="12"/>
  <c r="AC255" i="12"/>
  <c r="AD255" i="12"/>
  <c r="AE255" i="12"/>
  <c r="AF255" i="12"/>
  <c r="AA256" i="12"/>
  <c r="AB256" i="12"/>
  <c r="AC256" i="12"/>
  <c r="AD256" i="12"/>
  <c r="AE256" i="12"/>
  <c r="AF256" i="12"/>
  <c r="AA257" i="12"/>
  <c r="AB257" i="12"/>
  <c r="AC257" i="12"/>
  <c r="AD257" i="12"/>
  <c r="AE257" i="12"/>
  <c r="AF257" i="12"/>
  <c r="AA258" i="12"/>
  <c r="AB258" i="12"/>
  <c r="AC258" i="12"/>
  <c r="AD258" i="12"/>
  <c r="AE258" i="12"/>
  <c r="AF258" i="12"/>
  <c r="AA259" i="12"/>
  <c r="AB259" i="12"/>
  <c r="AC259" i="12"/>
  <c r="AD259" i="12"/>
  <c r="AE259" i="12"/>
  <c r="AF259" i="12"/>
  <c r="AA260" i="12"/>
  <c r="AB260" i="12"/>
  <c r="AC260" i="12"/>
  <c r="AD260" i="12"/>
  <c r="AE260" i="12"/>
  <c r="AF260" i="12"/>
  <c r="AA261" i="12"/>
  <c r="AB261" i="12"/>
  <c r="AC261" i="12"/>
  <c r="AD261" i="12"/>
  <c r="AE261" i="12"/>
  <c r="AF261" i="12"/>
  <c r="AA262" i="12"/>
  <c r="AB262" i="12"/>
  <c r="AC262" i="12"/>
  <c r="AD262" i="12"/>
  <c r="AE262" i="12"/>
  <c r="AF262" i="12"/>
  <c r="AA263" i="12"/>
  <c r="AB263" i="12"/>
  <c r="AC263" i="12"/>
  <c r="AD263" i="12"/>
  <c r="AE263" i="12"/>
  <c r="AF263" i="12"/>
  <c r="AA264" i="12"/>
  <c r="AB264" i="12"/>
  <c r="AC264" i="12"/>
  <c r="AD264" i="12"/>
  <c r="AE264" i="12"/>
  <c r="AF264" i="12"/>
  <c r="AA265" i="12"/>
  <c r="AB265" i="12"/>
  <c r="AC265" i="12"/>
  <c r="AD265" i="12"/>
  <c r="AE265" i="12"/>
  <c r="AF265" i="12"/>
  <c r="AA266" i="12"/>
  <c r="AB266" i="12"/>
  <c r="AC266" i="12"/>
  <c r="AD266" i="12"/>
  <c r="AE266" i="12"/>
  <c r="AF266" i="12"/>
  <c r="AA267" i="12"/>
  <c r="AB267" i="12"/>
  <c r="AC267" i="12"/>
  <c r="AD267" i="12"/>
  <c r="AE267" i="12"/>
  <c r="AF267" i="12"/>
  <c r="AA268" i="12"/>
  <c r="AB268" i="12"/>
  <c r="AC268" i="12"/>
  <c r="AD268" i="12"/>
  <c r="AE268" i="12"/>
  <c r="AF268" i="12"/>
  <c r="AA269" i="12"/>
  <c r="AB269" i="12"/>
  <c r="AC269" i="12"/>
  <c r="AD269" i="12"/>
  <c r="AE269" i="12"/>
  <c r="AF269" i="12"/>
  <c r="AA270" i="12"/>
  <c r="AB270" i="12"/>
  <c r="AC270" i="12"/>
  <c r="AD270" i="12"/>
  <c r="AE270" i="12"/>
  <c r="AF270" i="12"/>
  <c r="AA271" i="12"/>
  <c r="AB271" i="12"/>
  <c r="AC271" i="12"/>
  <c r="AD271" i="12"/>
  <c r="AE271" i="12"/>
  <c r="AF271" i="12"/>
  <c r="AA272" i="12"/>
  <c r="AB272" i="12"/>
  <c r="AC272" i="12"/>
  <c r="AD272" i="12"/>
  <c r="AE272" i="12"/>
  <c r="AF272" i="12"/>
  <c r="AA273" i="12"/>
  <c r="AB273" i="12"/>
  <c r="AC273" i="12"/>
  <c r="AD273" i="12"/>
  <c r="AE273" i="12"/>
  <c r="AF273" i="12"/>
  <c r="AA274" i="12"/>
  <c r="AB274" i="12"/>
  <c r="AC274" i="12"/>
  <c r="AD274" i="12"/>
  <c r="AE274" i="12"/>
  <c r="AF274" i="12"/>
  <c r="AA275" i="12"/>
  <c r="AB275" i="12"/>
  <c r="AC275" i="12"/>
  <c r="AD275" i="12"/>
  <c r="AE275" i="12"/>
  <c r="AF275" i="12"/>
  <c r="AA276" i="12"/>
  <c r="AB276" i="12"/>
  <c r="AC276" i="12"/>
  <c r="AD276" i="12"/>
  <c r="AE276" i="12"/>
  <c r="AF276" i="12"/>
  <c r="AA277" i="12"/>
  <c r="AB277" i="12"/>
  <c r="AC277" i="12"/>
  <c r="AD277" i="12"/>
  <c r="AE277" i="12"/>
  <c r="AF277" i="12"/>
  <c r="AA278" i="12"/>
  <c r="AB278" i="12"/>
  <c r="AC278" i="12"/>
  <c r="AD278" i="12"/>
  <c r="AE278" i="12"/>
  <c r="AF278" i="12"/>
  <c r="AA279" i="12"/>
  <c r="AB279" i="12"/>
  <c r="AC279" i="12"/>
  <c r="AD279" i="12"/>
  <c r="AE279" i="12"/>
  <c r="AF279" i="12"/>
  <c r="AA280" i="12"/>
  <c r="AB280" i="12"/>
  <c r="AC280" i="12"/>
  <c r="AD280" i="12"/>
  <c r="AE280" i="12"/>
  <c r="AF280" i="12"/>
  <c r="AA281" i="12"/>
  <c r="AB281" i="12"/>
  <c r="AC281" i="12"/>
  <c r="AD281" i="12"/>
  <c r="AE281" i="12"/>
  <c r="AF281" i="12"/>
  <c r="AA282" i="12"/>
  <c r="AB282" i="12"/>
  <c r="AC282" i="12"/>
  <c r="AD282" i="12"/>
  <c r="AE282" i="12"/>
  <c r="AF282" i="12"/>
  <c r="AA283" i="12"/>
  <c r="AB283" i="12"/>
  <c r="AC283" i="12"/>
  <c r="AD283" i="12"/>
  <c r="AE283" i="12"/>
  <c r="AF283" i="12"/>
  <c r="AA284" i="12"/>
  <c r="AB284" i="12"/>
  <c r="AC284" i="12"/>
  <c r="AD284" i="12"/>
  <c r="AE284" i="12"/>
  <c r="AF284" i="12"/>
  <c r="AA285" i="12"/>
  <c r="AB285" i="12"/>
  <c r="AC285" i="12"/>
  <c r="AD285" i="12"/>
  <c r="AE285" i="12"/>
  <c r="AF285" i="12"/>
  <c r="AA286" i="12"/>
  <c r="AB286" i="12"/>
  <c r="AC286" i="12"/>
  <c r="AD286" i="12"/>
  <c r="AE286" i="12"/>
  <c r="AF286" i="12"/>
  <c r="AA287" i="12"/>
  <c r="AB287" i="12"/>
  <c r="AC287" i="12"/>
  <c r="AD287" i="12"/>
  <c r="AE287" i="12"/>
  <c r="AF287" i="12"/>
  <c r="AA288" i="12"/>
  <c r="AB288" i="12"/>
  <c r="AC288" i="12"/>
  <c r="AD288" i="12"/>
  <c r="AE288" i="12"/>
  <c r="AF288" i="12"/>
  <c r="AA289" i="12"/>
  <c r="AB289" i="12"/>
  <c r="AC289" i="12"/>
  <c r="AD289" i="12"/>
  <c r="AE289" i="12"/>
  <c r="AF289" i="12"/>
  <c r="AA290" i="12"/>
  <c r="AB290" i="12"/>
  <c r="AC290" i="12"/>
  <c r="AD290" i="12"/>
  <c r="AE290" i="12"/>
  <c r="AF290" i="12"/>
  <c r="AA291" i="12"/>
  <c r="AB291" i="12"/>
  <c r="AC291" i="12"/>
  <c r="AD291" i="12"/>
  <c r="AE291" i="12"/>
  <c r="AF291" i="12"/>
  <c r="AA292" i="12"/>
  <c r="AB292" i="12"/>
  <c r="AC292" i="12"/>
  <c r="AD292" i="12"/>
  <c r="AE292" i="12"/>
  <c r="AF292" i="12"/>
  <c r="AA293" i="12"/>
  <c r="AB293" i="12"/>
  <c r="AC293" i="12"/>
  <c r="AD293" i="12"/>
  <c r="AE293" i="12"/>
  <c r="AF293" i="12"/>
  <c r="AA294" i="12"/>
  <c r="AB294" i="12"/>
  <c r="AC294" i="12"/>
  <c r="AD294" i="12"/>
  <c r="AE294" i="12"/>
  <c r="AF294" i="12"/>
  <c r="AA295" i="12"/>
  <c r="AB295" i="12"/>
  <c r="AC295" i="12"/>
  <c r="AD295" i="12"/>
  <c r="AE295" i="12"/>
  <c r="AF295" i="12"/>
  <c r="AA296" i="12"/>
  <c r="AB296" i="12"/>
  <c r="AC296" i="12"/>
  <c r="AD296" i="12"/>
  <c r="AE296" i="12"/>
  <c r="AF296" i="12"/>
  <c r="AA297" i="12"/>
  <c r="AB297" i="12"/>
  <c r="AC297" i="12"/>
  <c r="AD297" i="12"/>
  <c r="AE297" i="12"/>
  <c r="AF297" i="12"/>
  <c r="AA298" i="12"/>
  <c r="AB298" i="12"/>
  <c r="AC298" i="12"/>
  <c r="AD298" i="12"/>
  <c r="AE298" i="12"/>
  <c r="AF298" i="12"/>
  <c r="AA299" i="12"/>
  <c r="AB299" i="12"/>
  <c r="AC299" i="12"/>
  <c r="AD299" i="12"/>
  <c r="AE299" i="12"/>
  <c r="AF299" i="12"/>
  <c r="AA300" i="12"/>
  <c r="AB300" i="12"/>
  <c r="AC300" i="12"/>
  <c r="AD300" i="12"/>
  <c r="AE300" i="12"/>
  <c r="AF300" i="12"/>
  <c r="AA301" i="12"/>
  <c r="AB301" i="12"/>
  <c r="AC301" i="12"/>
  <c r="AD301" i="12"/>
  <c r="AE301" i="12"/>
  <c r="AF301" i="12"/>
  <c r="AA302" i="12"/>
  <c r="AB302" i="12"/>
  <c r="AC302" i="12"/>
  <c r="AD302" i="12"/>
  <c r="AE302" i="12"/>
  <c r="AF302" i="12"/>
  <c r="AA303" i="12"/>
  <c r="AB303" i="12"/>
  <c r="AC303" i="12"/>
  <c r="AD303" i="12"/>
  <c r="AE303" i="12"/>
  <c r="AF303" i="12"/>
  <c r="AA304" i="12"/>
  <c r="AB304" i="12"/>
  <c r="AC304" i="12"/>
  <c r="AD304" i="12"/>
  <c r="AE304" i="12"/>
  <c r="AF304" i="12"/>
  <c r="AA305" i="12"/>
  <c r="AB305" i="12"/>
  <c r="AC305" i="12"/>
  <c r="AD305" i="12"/>
  <c r="AE305" i="12"/>
  <c r="AF305" i="12"/>
  <c r="AA306" i="12"/>
  <c r="AB306" i="12"/>
  <c r="AC306" i="12"/>
  <c r="AD306" i="12"/>
  <c r="AE306" i="12"/>
  <c r="AF306" i="12"/>
  <c r="AA307" i="12"/>
  <c r="AB307" i="12"/>
  <c r="AC307" i="12"/>
  <c r="AD307" i="12"/>
  <c r="AE307" i="12"/>
  <c r="AF307" i="12"/>
  <c r="AA308" i="12"/>
  <c r="AB308" i="12"/>
  <c r="AC308" i="12"/>
  <c r="AD308" i="12"/>
  <c r="AE308" i="12"/>
  <c r="AF308" i="12"/>
  <c r="AA309" i="12"/>
  <c r="AB309" i="12"/>
  <c r="AC309" i="12"/>
  <c r="AD309" i="12"/>
  <c r="AE309" i="12"/>
  <c r="AF309" i="12"/>
  <c r="AA310" i="12"/>
  <c r="AB310" i="12"/>
  <c r="AC310" i="12"/>
  <c r="AD310" i="12"/>
  <c r="AE310" i="12"/>
  <c r="AF310" i="12"/>
  <c r="AA311" i="12"/>
  <c r="AB311" i="12"/>
  <c r="AC311" i="12"/>
  <c r="AD311" i="12"/>
  <c r="AE311" i="12"/>
  <c r="AF311" i="12"/>
  <c r="AA312" i="12"/>
  <c r="AB312" i="12"/>
  <c r="AC312" i="12"/>
  <c r="AD312" i="12"/>
  <c r="AE312" i="12"/>
  <c r="AF312" i="12"/>
  <c r="AA313" i="12"/>
  <c r="AB313" i="12"/>
  <c r="AC313" i="12"/>
  <c r="AD313" i="12"/>
  <c r="AE313" i="12"/>
  <c r="AF313" i="12"/>
  <c r="AA314" i="12"/>
  <c r="AB314" i="12"/>
  <c r="AC314" i="12"/>
  <c r="AD314" i="12"/>
  <c r="AE314" i="12"/>
  <c r="AF314" i="12"/>
  <c r="AA315" i="12"/>
  <c r="AB315" i="12"/>
  <c r="AC315" i="12"/>
  <c r="AD315" i="12"/>
  <c r="AE315" i="12"/>
  <c r="AF315" i="12"/>
  <c r="AA316" i="12"/>
  <c r="AB316" i="12"/>
  <c r="AC316" i="12"/>
  <c r="AD316" i="12"/>
  <c r="AE316" i="12"/>
  <c r="AF316" i="12"/>
  <c r="AA317" i="12"/>
  <c r="AB317" i="12"/>
  <c r="AC317" i="12"/>
  <c r="AD317" i="12"/>
  <c r="AE317" i="12"/>
  <c r="AF317" i="12"/>
  <c r="AA318" i="12"/>
  <c r="AB318" i="12"/>
  <c r="AC318" i="12"/>
  <c r="AD318" i="12"/>
  <c r="AE318" i="12"/>
  <c r="AF318" i="12"/>
  <c r="AA319" i="12"/>
  <c r="AB319" i="12"/>
  <c r="AC319" i="12"/>
  <c r="AD319" i="12"/>
  <c r="AE319" i="12"/>
  <c r="AF319" i="12"/>
  <c r="AA320" i="12"/>
  <c r="AB320" i="12"/>
  <c r="AC320" i="12"/>
  <c r="AD320" i="12"/>
  <c r="AE320" i="12"/>
  <c r="AF320" i="12"/>
  <c r="AA321" i="12"/>
  <c r="AB321" i="12"/>
  <c r="AC321" i="12"/>
  <c r="AD321" i="12"/>
  <c r="AE321" i="12"/>
  <c r="AF321" i="12"/>
  <c r="AA322" i="12"/>
  <c r="AB322" i="12"/>
  <c r="AC322" i="12"/>
  <c r="AD322" i="12"/>
  <c r="AE322" i="12"/>
  <c r="AF322" i="12"/>
  <c r="AA323" i="12"/>
  <c r="AB323" i="12"/>
  <c r="AC323" i="12"/>
  <c r="AD323" i="12"/>
  <c r="AE323" i="12"/>
  <c r="AF323" i="12"/>
  <c r="AA324" i="12"/>
  <c r="AB324" i="12"/>
  <c r="AC324" i="12"/>
  <c r="AD324" i="12"/>
  <c r="AE324" i="12"/>
  <c r="AF324" i="12"/>
  <c r="AA325" i="12"/>
  <c r="AB325" i="12"/>
  <c r="AC325" i="12"/>
  <c r="AD325" i="12"/>
  <c r="AE325" i="12"/>
  <c r="AF325" i="12"/>
  <c r="AA326" i="12"/>
  <c r="AB326" i="12"/>
  <c r="AC326" i="12"/>
  <c r="AD326" i="12"/>
  <c r="AE326" i="12"/>
  <c r="AF326" i="12"/>
  <c r="AA327" i="12"/>
  <c r="AB327" i="12"/>
  <c r="AC327" i="12"/>
  <c r="AD327" i="12"/>
  <c r="AE327" i="12"/>
  <c r="AF327" i="12"/>
  <c r="AA328" i="12"/>
  <c r="AB328" i="12"/>
  <c r="AC328" i="12"/>
  <c r="AD328" i="12"/>
  <c r="AE328" i="12"/>
  <c r="AF328" i="12"/>
  <c r="AA329" i="12"/>
  <c r="AB329" i="12"/>
  <c r="AC329" i="12"/>
  <c r="AD329" i="12"/>
  <c r="AE329" i="12"/>
  <c r="AF329" i="12"/>
  <c r="AA330" i="12"/>
  <c r="AB330" i="12"/>
  <c r="AC330" i="12"/>
  <c r="AD330" i="12"/>
  <c r="AE330" i="12"/>
  <c r="AF330" i="12"/>
  <c r="AA331" i="12"/>
  <c r="AB331" i="12"/>
  <c r="AC331" i="12"/>
  <c r="AD331" i="12"/>
  <c r="AE331" i="12"/>
  <c r="AF331" i="12"/>
  <c r="AA332" i="12"/>
  <c r="AB332" i="12"/>
  <c r="AC332" i="12"/>
  <c r="AD332" i="12"/>
  <c r="AE332" i="12"/>
  <c r="AF332" i="12"/>
  <c r="AA333" i="12"/>
  <c r="AB333" i="12"/>
  <c r="AC333" i="12"/>
  <c r="AD333" i="12"/>
  <c r="AE333" i="12"/>
  <c r="AF333" i="12"/>
  <c r="AA334" i="12"/>
  <c r="AB334" i="12"/>
  <c r="AC334" i="12"/>
  <c r="AD334" i="12"/>
  <c r="AE334" i="12"/>
  <c r="AF334" i="12"/>
  <c r="AA335" i="12"/>
  <c r="AB335" i="12"/>
  <c r="AC335" i="12"/>
  <c r="AD335" i="12"/>
  <c r="AE335" i="12"/>
  <c r="AF335" i="12"/>
  <c r="AA336" i="12"/>
  <c r="AB336" i="12"/>
  <c r="AC336" i="12"/>
  <c r="AD336" i="12"/>
  <c r="AE336" i="12"/>
  <c r="AF336" i="12"/>
  <c r="AA337" i="12"/>
  <c r="AB337" i="12"/>
  <c r="AC337" i="12"/>
  <c r="AD337" i="12"/>
  <c r="AE337" i="12"/>
  <c r="AF337" i="12"/>
  <c r="AA338" i="12"/>
  <c r="AB338" i="12"/>
  <c r="AC338" i="12"/>
  <c r="AD338" i="12"/>
  <c r="AE338" i="12"/>
  <c r="AF338" i="12"/>
  <c r="AA339" i="12"/>
  <c r="AB339" i="12"/>
  <c r="AC339" i="12"/>
  <c r="AD339" i="12"/>
  <c r="AE339" i="12"/>
  <c r="AF339" i="12"/>
  <c r="AA340" i="12"/>
  <c r="AB340" i="12"/>
  <c r="AC340" i="12"/>
  <c r="AD340" i="12"/>
  <c r="AE340" i="12"/>
  <c r="AF340" i="12"/>
  <c r="AA341" i="12"/>
  <c r="AB341" i="12"/>
  <c r="AC341" i="12"/>
  <c r="AD341" i="12"/>
  <c r="AE341" i="12"/>
  <c r="AF341" i="12"/>
  <c r="AA342" i="12"/>
  <c r="AB342" i="12"/>
  <c r="AC342" i="12"/>
  <c r="AD342" i="12"/>
  <c r="AE342" i="12"/>
  <c r="AF342" i="12"/>
  <c r="AA343" i="12"/>
  <c r="AB343" i="12"/>
  <c r="AC343" i="12"/>
  <c r="AD343" i="12"/>
  <c r="AE343" i="12"/>
  <c r="AF343" i="12"/>
  <c r="AA344" i="12"/>
  <c r="AB344" i="12"/>
  <c r="AC344" i="12"/>
  <c r="AD344" i="12"/>
  <c r="AE344" i="12"/>
  <c r="AF344" i="12"/>
  <c r="AA345" i="12"/>
  <c r="AB345" i="12"/>
  <c r="AC345" i="12"/>
  <c r="AD345" i="12"/>
  <c r="AE345" i="12"/>
  <c r="AF345" i="12"/>
  <c r="AA346" i="12"/>
  <c r="AB346" i="12"/>
  <c r="AC346" i="12"/>
  <c r="AD346" i="12"/>
  <c r="AE346" i="12"/>
  <c r="AF346" i="12"/>
  <c r="AA347" i="12"/>
  <c r="AB347" i="12"/>
  <c r="AC347" i="12"/>
  <c r="AD347" i="12"/>
  <c r="AE347" i="12"/>
  <c r="AF347" i="12"/>
  <c r="AA348" i="12"/>
  <c r="AB348" i="12"/>
  <c r="AC348" i="12"/>
  <c r="AD348" i="12"/>
  <c r="AE348" i="12"/>
  <c r="AF348" i="12"/>
  <c r="AA349" i="12"/>
  <c r="AB349" i="12"/>
  <c r="AC349" i="12"/>
  <c r="AD349" i="12"/>
  <c r="AE349" i="12"/>
  <c r="AF349" i="12"/>
  <c r="AA350" i="12"/>
  <c r="AB350" i="12"/>
  <c r="AC350" i="12"/>
  <c r="AD350" i="12"/>
  <c r="AE350" i="12"/>
  <c r="AF350" i="12"/>
  <c r="AA351" i="12"/>
  <c r="AB351" i="12"/>
  <c r="AC351" i="12"/>
  <c r="AD351" i="12"/>
  <c r="AE351" i="12"/>
  <c r="AF351" i="12"/>
  <c r="AA352" i="12"/>
  <c r="AB352" i="12"/>
  <c r="AC352" i="12"/>
  <c r="AD352" i="12"/>
  <c r="AE352" i="12"/>
  <c r="AF352" i="12"/>
  <c r="AA353" i="12"/>
  <c r="AB353" i="12"/>
  <c r="AC353" i="12"/>
  <c r="AD353" i="12"/>
  <c r="AE353" i="12"/>
  <c r="AF353" i="12"/>
  <c r="AA354" i="12"/>
  <c r="AB354" i="12"/>
  <c r="AC354" i="12"/>
  <c r="AD354" i="12"/>
  <c r="AE354" i="12"/>
  <c r="AF354" i="12"/>
  <c r="AA355" i="12"/>
  <c r="AB355" i="12"/>
  <c r="AC355" i="12"/>
  <c r="AD355" i="12"/>
  <c r="AE355" i="12"/>
  <c r="AF355" i="12"/>
  <c r="AA356" i="12"/>
  <c r="AB356" i="12"/>
  <c r="AC356" i="12"/>
  <c r="AD356" i="12"/>
  <c r="AE356" i="12"/>
  <c r="AF356" i="12"/>
  <c r="AA357" i="12"/>
  <c r="AB357" i="12"/>
  <c r="AC357" i="12"/>
  <c r="AD357" i="12"/>
  <c r="AE357" i="12"/>
  <c r="AF357" i="12"/>
  <c r="AA358" i="12"/>
  <c r="AB358" i="12"/>
  <c r="AC358" i="12"/>
  <c r="AD358" i="12"/>
  <c r="AE358" i="12"/>
  <c r="AF358" i="12"/>
  <c r="AA359" i="12"/>
  <c r="AB359" i="12"/>
  <c r="AC359" i="12"/>
  <c r="AD359" i="12"/>
  <c r="AE359" i="12"/>
  <c r="AF359" i="12"/>
  <c r="AA360" i="12"/>
  <c r="AB360" i="12"/>
  <c r="AC360" i="12"/>
  <c r="AD360" i="12"/>
  <c r="AE360" i="12"/>
  <c r="AF360" i="12"/>
  <c r="AA361" i="12"/>
  <c r="AB361" i="12"/>
  <c r="AC361" i="12"/>
  <c r="AD361" i="12"/>
  <c r="AE361" i="12"/>
  <c r="AF361" i="12"/>
  <c r="AA362" i="12"/>
  <c r="AB362" i="12"/>
  <c r="AC362" i="12"/>
  <c r="AD362" i="12"/>
  <c r="AE362" i="12"/>
  <c r="AF362" i="12"/>
  <c r="AA363" i="12"/>
  <c r="AB363" i="12"/>
  <c r="AC363" i="12"/>
  <c r="AD363" i="12"/>
  <c r="AE363" i="12"/>
  <c r="AF363" i="12"/>
  <c r="AA364" i="12"/>
  <c r="AB364" i="12"/>
  <c r="AC364" i="12"/>
  <c r="AD364" i="12"/>
  <c r="AE364" i="12"/>
  <c r="AF364" i="12"/>
  <c r="AA365" i="12"/>
  <c r="AB365" i="12"/>
  <c r="AC365" i="12"/>
  <c r="AD365" i="12"/>
  <c r="AE365" i="12"/>
  <c r="AF365" i="12"/>
  <c r="AA366" i="12"/>
  <c r="AB366" i="12"/>
  <c r="AC366" i="12"/>
  <c r="AD366" i="12"/>
  <c r="AE366" i="12"/>
  <c r="AF366" i="12"/>
  <c r="AA367" i="12"/>
  <c r="AB367" i="12"/>
  <c r="AC367" i="12"/>
  <c r="AD367" i="12"/>
  <c r="AE367" i="12"/>
  <c r="AF367" i="12"/>
  <c r="AA368" i="12"/>
  <c r="AB368" i="12"/>
  <c r="AC368" i="12"/>
  <c r="AD368" i="12"/>
  <c r="AE368" i="12"/>
  <c r="AF368" i="12"/>
  <c r="AA369" i="12"/>
  <c r="AB369" i="12"/>
  <c r="AC369" i="12"/>
  <c r="AD369" i="12"/>
  <c r="AE369" i="12"/>
  <c r="AF369" i="12"/>
  <c r="AA370" i="12"/>
  <c r="AB370" i="12"/>
  <c r="AC370" i="12"/>
  <c r="AD370" i="12"/>
  <c r="AE370" i="12"/>
  <c r="AF370" i="12"/>
  <c r="AA371" i="12"/>
  <c r="AB371" i="12"/>
  <c r="AC371" i="12"/>
  <c r="AD371" i="12"/>
  <c r="AE371" i="12"/>
  <c r="AF371" i="12"/>
  <c r="AA372" i="12"/>
  <c r="AB372" i="12"/>
  <c r="AC372" i="12"/>
  <c r="AD372" i="12"/>
  <c r="AE372" i="12"/>
  <c r="AF372" i="12"/>
  <c r="AA373" i="12"/>
  <c r="AB373" i="12"/>
  <c r="AC373" i="12"/>
  <c r="AD373" i="12"/>
  <c r="AE373" i="12"/>
  <c r="AF373" i="12"/>
  <c r="AA374" i="12"/>
  <c r="AB374" i="12"/>
  <c r="AC374" i="12"/>
  <c r="AD374" i="12"/>
  <c r="AE374" i="12"/>
  <c r="AF374" i="12"/>
  <c r="AA375" i="12"/>
  <c r="AB375" i="12"/>
  <c r="AC375" i="12"/>
  <c r="AD375" i="12"/>
  <c r="AE375" i="12"/>
  <c r="AF375" i="12"/>
  <c r="AA376" i="12"/>
  <c r="AB376" i="12"/>
  <c r="AC376" i="12"/>
  <c r="AD376" i="12"/>
  <c r="AE376" i="12"/>
  <c r="AF376" i="12"/>
  <c r="AA377" i="12"/>
  <c r="AB377" i="12"/>
  <c r="AC377" i="12"/>
  <c r="AD377" i="12"/>
  <c r="AE377" i="12"/>
  <c r="AF377" i="12"/>
  <c r="AA378" i="12"/>
  <c r="AB378" i="12"/>
  <c r="AC378" i="12"/>
  <c r="AD378" i="12"/>
  <c r="AE378" i="12"/>
  <c r="AF378" i="12"/>
  <c r="AA379" i="12"/>
  <c r="AB379" i="12"/>
  <c r="AC379" i="12"/>
  <c r="AD379" i="12"/>
  <c r="AE379" i="12"/>
  <c r="AF379" i="12"/>
  <c r="AA380" i="12"/>
  <c r="AB380" i="12"/>
  <c r="AC380" i="12"/>
  <c r="AD380" i="12"/>
  <c r="AE380" i="12"/>
  <c r="AF380" i="12"/>
  <c r="AA381" i="12"/>
  <c r="AB381" i="12"/>
  <c r="AC381" i="12"/>
  <c r="AD381" i="12"/>
  <c r="AE381" i="12"/>
  <c r="AF381" i="12"/>
  <c r="AA382" i="12"/>
  <c r="AB382" i="12"/>
  <c r="AC382" i="12"/>
  <c r="AD382" i="12"/>
  <c r="AE382" i="12"/>
  <c r="AF382" i="12"/>
  <c r="AA383" i="12"/>
  <c r="AB383" i="12"/>
  <c r="AC383" i="12"/>
  <c r="AD383" i="12"/>
  <c r="AE383" i="12"/>
  <c r="AF383" i="12"/>
  <c r="AA384" i="12"/>
  <c r="AB384" i="12"/>
  <c r="AC384" i="12"/>
  <c r="AD384" i="12"/>
  <c r="AE384" i="12"/>
  <c r="AF384" i="12"/>
  <c r="AA385" i="12"/>
  <c r="AB385" i="12"/>
  <c r="AC385" i="12"/>
  <c r="AD385" i="12"/>
  <c r="AE385" i="12"/>
  <c r="AF385" i="12"/>
  <c r="AA386" i="12"/>
  <c r="AB386" i="12"/>
  <c r="AC386" i="12"/>
  <c r="AD386" i="12"/>
  <c r="AE386" i="12"/>
  <c r="AF386" i="12"/>
  <c r="AA387" i="12"/>
  <c r="AB387" i="12"/>
  <c r="AC387" i="12"/>
  <c r="AD387" i="12"/>
  <c r="AE387" i="12"/>
  <c r="AF387" i="12"/>
  <c r="AA388" i="12"/>
  <c r="AB388" i="12"/>
  <c r="AC388" i="12"/>
  <c r="AD388" i="12"/>
  <c r="AE388" i="12"/>
  <c r="AF388" i="12"/>
  <c r="AA389" i="12"/>
  <c r="AB389" i="12"/>
  <c r="AC389" i="12"/>
  <c r="AD389" i="12"/>
  <c r="AE389" i="12"/>
  <c r="AF389" i="12"/>
  <c r="AA390" i="12"/>
  <c r="AB390" i="12"/>
  <c r="AC390" i="12"/>
  <c r="AD390" i="12"/>
  <c r="AE390" i="12"/>
  <c r="AF390" i="12"/>
  <c r="AA391" i="12"/>
  <c r="AB391" i="12"/>
  <c r="AC391" i="12"/>
  <c r="AD391" i="12"/>
  <c r="AE391" i="12"/>
  <c r="AF391" i="12"/>
  <c r="AA392" i="12"/>
  <c r="AB392" i="12"/>
  <c r="AC392" i="12"/>
  <c r="AD392" i="12"/>
  <c r="AE392" i="12"/>
  <c r="AF392" i="12"/>
  <c r="AA393" i="12"/>
  <c r="AB393" i="12"/>
  <c r="AC393" i="12"/>
  <c r="AD393" i="12"/>
  <c r="AE393" i="12"/>
  <c r="AF393" i="12"/>
  <c r="AA394" i="12"/>
  <c r="AB394" i="12"/>
  <c r="AC394" i="12"/>
  <c r="AD394" i="12"/>
  <c r="AE394" i="12"/>
  <c r="AF394" i="12"/>
  <c r="AA395" i="12"/>
  <c r="AB395" i="12"/>
  <c r="AC395" i="12"/>
  <c r="AD395" i="12"/>
  <c r="AE395" i="12"/>
  <c r="AF395" i="12"/>
  <c r="AA396" i="12"/>
  <c r="AB396" i="12"/>
  <c r="AC396" i="12"/>
  <c r="AD396" i="12"/>
  <c r="AE396" i="12"/>
  <c r="AF396" i="12"/>
  <c r="AA397" i="12"/>
  <c r="AB397" i="12"/>
  <c r="AC397" i="12"/>
  <c r="AD397" i="12"/>
  <c r="AE397" i="12"/>
  <c r="AF397" i="12"/>
  <c r="AA398" i="12"/>
  <c r="AB398" i="12"/>
  <c r="AC398" i="12"/>
  <c r="AD398" i="12"/>
  <c r="AE398" i="12"/>
  <c r="AF398" i="12"/>
  <c r="AA399" i="12"/>
  <c r="AB399" i="12"/>
  <c r="AC399" i="12"/>
  <c r="AD399" i="12"/>
  <c r="AE399" i="12"/>
  <c r="AF399" i="12"/>
  <c r="AA400" i="12"/>
  <c r="AB400" i="12"/>
  <c r="AC400" i="12"/>
  <c r="AD400" i="12"/>
  <c r="AE400" i="12"/>
  <c r="AF400" i="12"/>
  <c r="AA401" i="12"/>
  <c r="AB401" i="12"/>
  <c r="AC401" i="12"/>
  <c r="AD401" i="12"/>
  <c r="AE401" i="12"/>
  <c r="AF401" i="12"/>
  <c r="AA402" i="12"/>
  <c r="AB402" i="12"/>
  <c r="AC402" i="12"/>
  <c r="AD402" i="12"/>
  <c r="AE402" i="12"/>
  <c r="AF402" i="12"/>
  <c r="AA403" i="12"/>
  <c r="AB403" i="12"/>
  <c r="AC403" i="12"/>
  <c r="AD403" i="12"/>
  <c r="AE403" i="12"/>
  <c r="AF403" i="12"/>
  <c r="AA404" i="12"/>
  <c r="AB404" i="12"/>
  <c r="AC404" i="12"/>
  <c r="AD404" i="12"/>
  <c r="AE404" i="12"/>
  <c r="AF404" i="12"/>
  <c r="AA405" i="12"/>
  <c r="AB405" i="12"/>
  <c r="AC405" i="12"/>
  <c r="AD405" i="12"/>
  <c r="AE405" i="12"/>
  <c r="AF405" i="12"/>
  <c r="AA406" i="12"/>
  <c r="AB406" i="12"/>
  <c r="AC406" i="12"/>
  <c r="AD406" i="12"/>
  <c r="AE406" i="12"/>
  <c r="AF406" i="12"/>
  <c r="AA407" i="12"/>
  <c r="AB407" i="12"/>
  <c r="AC407" i="12"/>
  <c r="AD407" i="12"/>
  <c r="AE407" i="12"/>
  <c r="AF407" i="12"/>
  <c r="AA408" i="12"/>
  <c r="AB408" i="12"/>
  <c r="AC408" i="12"/>
  <c r="AD408" i="12"/>
  <c r="AE408" i="12"/>
  <c r="AF408" i="12"/>
  <c r="AA409" i="12"/>
  <c r="AB409" i="12"/>
  <c r="AC409" i="12"/>
  <c r="AD409" i="12"/>
  <c r="AE409" i="12"/>
  <c r="AF409" i="12"/>
  <c r="AA410" i="12"/>
  <c r="AB410" i="12"/>
  <c r="AC410" i="12"/>
  <c r="AD410" i="12"/>
  <c r="AE410" i="12"/>
  <c r="AF410" i="12"/>
  <c r="AA411" i="12"/>
  <c r="AB411" i="12"/>
  <c r="AC411" i="12"/>
  <c r="AD411" i="12"/>
  <c r="AE411" i="12"/>
  <c r="AF411" i="12"/>
  <c r="AA412" i="12"/>
  <c r="AB412" i="12"/>
  <c r="AC412" i="12"/>
  <c r="AD412" i="12"/>
  <c r="AE412" i="12"/>
  <c r="AF412" i="12"/>
  <c r="AA413" i="12"/>
  <c r="AB413" i="12"/>
  <c r="AC413" i="12"/>
  <c r="AD413" i="12"/>
  <c r="AE413" i="12"/>
  <c r="AF413" i="12"/>
  <c r="AA414" i="12"/>
  <c r="AB414" i="12"/>
  <c r="AC414" i="12"/>
  <c r="AD414" i="12"/>
  <c r="AE414" i="12"/>
  <c r="AF414" i="12"/>
  <c r="AA415" i="12"/>
  <c r="AB415" i="12"/>
  <c r="AC415" i="12"/>
  <c r="AD415" i="12"/>
  <c r="AE415" i="12"/>
  <c r="AF415" i="12"/>
  <c r="AA416" i="12"/>
  <c r="AB416" i="12"/>
  <c r="AC416" i="12"/>
  <c r="AD416" i="12"/>
  <c r="AE416" i="12"/>
  <c r="AF416" i="12"/>
  <c r="AA417" i="12"/>
  <c r="AB417" i="12"/>
  <c r="AC417" i="12"/>
  <c r="AD417" i="12"/>
  <c r="AE417" i="12"/>
  <c r="AF417" i="12"/>
  <c r="AA418" i="12"/>
  <c r="AB418" i="12"/>
  <c r="AC418" i="12"/>
  <c r="AD418" i="12"/>
  <c r="AE418" i="12"/>
  <c r="AF418" i="12"/>
  <c r="AA419" i="12"/>
  <c r="AB419" i="12"/>
  <c r="AC419" i="12"/>
  <c r="AD419" i="12"/>
  <c r="AE419" i="12"/>
  <c r="AF419" i="12"/>
  <c r="AA420" i="12"/>
  <c r="AB420" i="12"/>
  <c r="AC420" i="12"/>
  <c r="AD420" i="12"/>
  <c r="AE420" i="12"/>
  <c r="AF420" i="12"/>
  <c r="AA421" i="12"/>
  <c r="AB421" i="12"/>
  <c r="AC421" i="12"/>
  <c r="AD421" i="12"/>
  <c r="AE421" i="12"/>
  <c r="AF421" i="12"/>
  <c r="AA422" i="12"/>
  <c r="AB422" i="12"/>
  <c r="AC422" i="12"/>
  <c r="AD422" i="12"/>
  <c r="AE422" i="12"/>
  <c r="AF422" i="12"/>
  <c r="AA423" i="12"/>
  <c r="AB423" i="12"/>
  <c r="AC423" i="12"/>
  <c r="AD423" i="12"/>
  <c r="AE423" i="12"/>
  <c r="AF423" i="12"/>
  <c r="AA424" i="12"/>
  <c r="AB424" i="12"/>
  <c r="AC424" i="12"/>
  <c r="AD424" i="12"/>
  <c r="AE424" i="12"/>
  <c r="AF424" i="12"/>
  <c r="AA425" i="12"/>
  <c r="AB425" i="12"/>
  <c r="AC425" i="12"/>
  <c r="AD425" i="12"/>
  <c r="AE425" i="12"/>
  <c r="AF425" i="12"/>
  <c r="AA426" i="12"/>
  <c r="AB426" i="12"/>
  <c r="AC426" i="12"/>
  <c r="AD426" i="12"/>
  <c r="AE426" i="12"/>
  <c r="AF426" i="12"/>
  <c r="AA427" i="12"/>
  <c r="AB427" i="12"/>
  <c r="AC427" i="12"/>
  <c r="AD427" i="12"/>
  <c r="AE427" i="12"/>
  <c r="AF427" i="12"/>
  <c r="AA428" i="12"/>
  <c r="AB428" i="12"/>
  <c r="AC428" i="12"/>
  <c r="AD428" i="12"/>
  <c r="AE428" i="12"/>
  <c r="AF428" i="12"/>
  <c r="AA429" i="12"/>
  <c r="AB429" i="12"/>
  <c r="AC429" i="12"/>
  <c r="AD429" i="12"/>
  <c r="AE429" i="12"/>
  <c r="AF429" i="12"/>
  <c r="AA430" i="12"/>
  <c r="AB430" i="12"/>
  <c r="AC430" i="12"/>
  <c r="AD430" i="12"/>
  <c r="AE430" i="12"/>
  <c r="AF430" i="12"/>
  <c r="AA431" i="12"/>
  <c r="AB431" i="12"/>
  <c r="AC431" i="12"/>
  <c r="AD431" i="12"/>
  <c r="AE431" i="12"/>
  <c r="AF431" i="12"/>
  <c r="AA432" i="12"/>
  <c r="AB432" i="12"/>
  <c r="AC432" i="12"/>
  <c r="AD432" i="12"/>
  <c r="AE432" i="12"/>
  <c r="AF432" i="12"/>
  <c r="AA433" i="12"/>
  <c r="AB433" i="12"/>
  <c r="AC433" i="12"/>
  <c r="AD433" i="12"/>
  <c r="AE433" i="12"/>
  <c r="AF433" i="12"/>
  <c r="AA434" i="12"/>
  <c r="AB434" i="12"/>
  <c r="AC434" i="12"/>
  <c r="AD434" i="12"/>
  <c r="AE434" i="12"/>
  <c r="AF434" i="12"/>
  <c r="AA435" i="12"/>
  <c r="AB435" i="12"/>
  <c r="AC435" i="12"/>
  <c r="AD435" i="12"/>
  <c r="AE435" i="12"/>
  <c r="AF435" i="12"/>
  <c r="AA436" i="12"/>
  <c r="AB436" i="12"/>
  <c r="AC436" i="12"/>
  <c r="AD436" i="12"/>
  <c r="AE436" i="12"/>
  <c r="AF436" i="12"/>
  <c r="AA437" i="12"/>
  <c r="AB437" i="12"/>
  <c r="AC437" i="12"/>
  <c r="AD437" i="12"/>
  <c r="AE437" i="12"/>
  <c r="AF437" i="12"/>
  <c r="AA438" i="12"/>
  <c r="AB438" i="12"/>
  <c r="AC438" i="12"/>
  <c r="AD438" i="12"/>
  <c r="AE438" i="12"/>
  <c r="AF438" i="12"/>
  <c r="AA439" i="12"/>
  <c r="AB439" i="12"/>
  <c r="AC439" i="12"/>
  <c r="AD439" i="12"/>
  <c r="AE439" i="12"/>
  <c r="AF439" i="12"/>
  <c r="AA440" i="12"/>
  <c r="AB440" i="12"/>
  <c r="AC440" i="12"/>
  <c r="AD440" i="12"/>
  <c r="AE440" i="12"/>
  <c r="AF440" i="12"/>
  <c r="AA441" i="12"/>
  <c r="AB441" i="12"/>
  <c r="AC441" i="12"/>
  <c r="AD441" i="12"/>
  <c r="AE441" i="12"/>
  <c r="AF441" i="12"/>
  <c r="AA442" i="12"/>
  <c r="AB442" i="12"/>
  <c r="AC442" i="12"/>
  <c r="AD442" i="12"/>
  <c r="AE442" i="12"/>
  <c r="AF442" i="12"/>
  <c r="AA443" i="12"/>
  <c r="AB443" i="12"/>
  <c r="AC443" i="12"/>
  <c r="AD443" i="12"/>
  <c r="AE443" i="12"/>
  <c r="AF443" i="12"/>
  <c r="AA444" i="12"/>
  <c r="AB444" i="12"/>
  <c r="AC444" i="12"/>
  <c r="AD444" i="12"/>
  <c r="AE444" i="12"/>
  <c r="AF444" i="12"/>
  <c r="AA445" i="12"/>
  <c r="AB445" i="12"/>
  <c r="AC445" i="12"/>
  <c r="AD445" i="12"/>
  <c r="AE445" i="12"/>
  <c r="AF445" i="12"/>
  <c r="AA446" i="12"/>
  <c r="AB446" i="12"/>
  <c r="AC446" i="12"/>
  <c r="AD446" i="12"/>
  <c r="AE446" i="12"/>
  <c r="AF446" i="12"/>
  <c r="AA447" i="12"/>
  <c r="AB447" i="12"/>
  <c r="AC447" i="12"/>
  <c r="AD447" i="12"/>
  <c r="AE447" i="12"/>
  <c r="AF447" i="12"/>
  <c r="AA448" i="12"/>
  <c r="AB448" i="12"/>
  <c r="AC448" i="12"/>
  <c r="AD448" i="12"/>
  <c r="AE448" i="12"/>
  <c r="AF448" i="12"/>
  <c r="AA449" i="12"/>
  <c r="AB449" i="12"/>
  <c r="AC449" i="12"/>
  <c r="AD449" i="12"/>
  <c r="AE449" i="12"/>
  <c r="AF449" i="12"/>
  <c r="AA450" i="12"/>
  <c r="AB450" i="12"/>
  <c r="AC450" i="12"/>
  <c r="AD450" i="12"/>
  <c r="AE450" i="12"/>
  <c r="AF450" i="12"/>
  <c r="AA451" i="12"/>
  <c r="AB451" i="12"/>
  <c r="AC451" i="12"/>
  <c r="AD451" i="12"/>
  <c r="AE451" i="12"/>
  <c r="AF451" i="12"/>
  <c r="AA452" i="12"/>
  <c r="AB452" i="12"/>
  <c r="AC452" i="12"/>
  <c r="AD452" i="12"/>
  <c r="AE452" i="12"/>
  <c r="AF452" i="12"/>
  <c r="AA453" i="12"/>
  <c r="AB453" i="12"/>
  <c r="AC453" i="12"/>
  <c r="AD453" i="12"/>
  <c r="AE453" i="12"/>
  <c r="AF453" i="12"/>
  <c r="AA454" i="12"/>
  <c r="AB454" i="12"/>
  <c r="AC454" i="12"/>
  <c r="AD454" i="12"/>
  <c r="AE454" i="12"/>
  <c r="AF454" i="12"/>
  <c r="AA455" i="12"/>
  <c r="AB455" i="12"/>
  <c r="AC455" i="12"/>
  <c r="AD455" i="12"/>
  <c r="AE455" i="12"/>
  <c r="AF455" i="12"/>
  <c r="AA456" i="12"/>
  <c r="AB456" i="12"/>
  <c r="AC456" i="12"/>
  <c r="AD456" i="12"/>
  <c r="AE456" i="12"/>
  <c r="AF456" i="12"/>
  <c r="AA457" i="12"/>
  <c r="AB457" i="12"/>
  <c r="AC457" i="12"/>
  <c r="AD457" i="12"/>
  <c r="AE457" i="12"/>
  <c r="AF457" i="12"/>
  <c r="AA458" i="12"/>
  <c r="AB458" i="12"/>
  <c r="AC458" i="12"/>
  <c r="AD458" i="12"/>
  <c r="AE458" i="12"/>
  <c r="AF458" i="12"/>
  <c r="AA459" i="12"/>
  <c r="AB459" i="12"/>
  <c r="AC459" i="12"/>
  <c r="AD459" i="12"/>
  <c r="AE459" i="12"/>
  <c r="AF459" i="12"/>
  <c r="AA460" i="12"/>
  <c r="AB460" i="12"/>
  <c r="AC460" i="12"/>
  <c r="AD460" i="12"/>
  <c r="AE460" i="12"/>
  <c r="AF460" i="12"/>
  <c r="AA461" i="12"/>
  <c r="AB461" i="12"/>
  <c r="AC461" i="12"/>
  <c r="AD461" i="12"/>
  <c r="AE461" i="12"/>
  <c r="AF461" i="12"/>
  <c r="AA462" i="12"/>
  <c r="AB462" i="12"/>
  <c r="AC462" i="12"/>
  <c r="AD462" i="12"/>
  <c r="AE462" i="12"/>
  <c r="AF462" i="12"/>
  <c r="AA463" i="12"/>
  <c r="AB463" i="12"/>
  <c r="AC463" i="12"/>
  <c r="AD463" i="12"/>
  <c r="AE463" i="12"/>
  <c r="AF463" i="12"/>
  <c r="AA464" i="12"/>
  <c r="AB464" i="12"/>
  <c r="AC464" i="12"/>
  <c r="AD464" i="12"/>
  <c r="AE464" i="12"/>
  <c r="AF464" i="12"/>
  <c r="AA465" i="12"/>
  <c r="AB465" i="12"/>
  <c r="AC465" i="12"/>
  <c r="AD465" i="12"/>
  <c r="AE465" i="12"/>
  <c r="AF465" i="12"/>
  <c r="AA466" i="12"/>
  <c r="AB466" i="12"/>
  <c r="AC466" i="12"/>
  <c r="AD466" i="12"/>
  <c r="AE466" i="12"/>
  <c r="AF466" i="12"/>
  <c r="AA467" i="12"/>
  <c r="AB467" i="12"/>
  <c r="AC467" i="12"/>
  <c r="AD467" i="12"/>
  <c r="AE467" i="12"/>
  <c r="AF467" i="12"/>
  <c r="AA468" i="12"/>
  <c r="AB468" i="12"/>
  <c r="AC468" i="12"/>
  <c r="AD468" i="12"/>
  <c r="AE468" i="12"/>
  <c r="AF468" i="12"/>
  <c r="AA469" i="12"/>
  <c r="AB469" i="12"/>
  <c r="AC469" i="12"/>
  <c r="AD469" i="12"/>
  <c r="AE469" i="12"/>
  <c r="AF469" i="12"/>
  <c r="AA470" i="12"/>
  <c r="AB470" i="12"/>
  <c r="AC470" i="12"/>
  <c r="AD470" i="12"/>
  <c r="AE470" i="12"/>
  <c r="AF470" i="12"/>
  <c r="AA471" i="12"/>
  <c r="AB471" i="12"/>
  <c r="AC471" i="12"/>
  <c r="AD471" i="12"/>
  <c r="AE471" i="12"/>
  <c r="AF471" i="12"/>
  <c r="AA472" i="12"/>
  <c r="AB472" i="12"/>
  <c r="AC472" i="12"/>
  <c r="AD472" i="12"/>
  <c r="AE472" i="12"/>
  <c r="AF472" i="12"/>
  <c r="AA473" i="12"/>
  <c r="AB473" i="12"/>
  <c r="AC473" i="12"/>
  <c r="AD473" i="12"/>
  <c r="AE473" i="12"/>
  <c r="AF473" i="12"/>
  <c r="AA474" i="12"/>
  <c r="AB474" i="12"/>
  <c r="AC474" i="12"/>
  <c r="AD474" i="12"/>
  <c r="AE474" i="12"/>
  <c r="AF474" i="12"/>
  <c r="AA475" i="12"/>
  <c r="AB475" i="12"/>
  <c r="AC475" i="12"/>
  <c r="AD475" i="12"/>
  <c r="AE475" i="12"/>
  <c r="AF475" i="12"/>
  <c r="AA476" i="12"/>
  <c r="AB476" i="12"/>
  <c r="AC476" i="12"/>
  <c r="AD476" i="12"/>
  <c r="AE476" i="12"/>
  <c r="AF476" i="12"/>
  <c r="AA477" i="12"/>
  <c r="AB477" i="12"/>
  <c r="AC477" i="12"/>
  <c r="AD477" i="12"/>
  <c r="AE477" i="12"/>
  <c r="AF477" i="12"/>
  <c r="AA478" i="12"/>
  <c r="AB478" i="12"/>
  <c r="AC478" i="12"/>
  <c r="AD478" i="12"/>
  <c r="AE478" i="12"/>
  <c r="AF478" i="12"/>
  <c r="AA479" i="12"/>
  <c r="AB479" i="12"/>
  <c r="AC479" i="12"/>
  <c r="AD479" i="12"/>
  <c r="AE479" i="12"/>
  <c r="AF479" i="12"/>
  <c r="AA480" i="12"/>
  <c r="AB480" i="12"/>
  <c r="AC480" i="12"/>
  <c r="AD480" i="12"/>
  <c r="AE480" i="12"/>
  <c r="AF480" i="12"/>
  <c r="AA481" i="12"/>
  <c r="AB481" i="12"/>
  <c r="AC481" i="12"/>
  <c r="AD481" i="12"/>
  <c r="AE481" i="12"/>
  <c r="AF481" i="12"/>
  <c r="AA482" i="12"/>
  <c r="AB482" i="12"/>
  <c r="AC482" i="12"/>
  <c r="AD482" i="12"/>
  <c r="AE482" i="12"/>
  <c r="AF482" i="12"/>
  <c r="AA483" i="12"/>
  <c r="AB483" i="12"/>
  <c r="AC483" i="12"/>
  <c r="AD483" i="12"/>
  <c r="AE483" i="12"/>
  <c r="AF483" i="12"/>
  <c r="AA484" i="12"/>
  <c r="AB484" i="12"/>
  <c r="AC484" i="12"/>
  <c r="AD484" i="12"/>
  <c r="AE484" i="12"/>
  <c r="AF484" i="12"/>
  <c r="AA485" i="12"/>
  <c r="AB485" i="12"/>
  <c r="AC485" i="12"/>
  <c r="AD485" i="12"/>
  <c r="AE485" i="12"/>
  <c r="AF485" i="12"/>
  <c r="AA486" i="12"/>
  <c r="AB486" i="12"/>
  <c r="AC486" i="12"/>
  <c r="AD486" i="12"/>
  <c r="AE486" i="12"/>
  <c r="AF486" i="12"/>
  <c r="AA487" i="12"/>
  <c r="AB487" i="12"/>
  <c r="AC487" i="12"/>
  <c r="AD487" i="12"/>
  <c r="AE487" i="12"/>
  <c r="AF487" i="12"/>
  <c r="AA488" i="12"/>
  <c r="AB488" i="12"/>
  <c r="AC488" i="12"/>
  <c r="AD488" i="12"/>
  <c r="AE488" i="12"/>
  <c r="AF488" i="12"/>
  <c r="AA489" i="12"/>
  <c r="AB489" i="12"/>
  <c r="AC489" i="12"/>
  <c r="AD489" i="12"/>
  <c r="AE489" i="12"/>
  <c r="AF489" i="12"/>
  <c r="AA490" i="12"/>
  <c r="AB490" i="12"/>
  <c r="AC490" i="12"/>
  <c r="AD490" i="12"/>
  <c r="AE490" i="12"/>
  <c r="AF490" i="12"/>
  <c r="AA491" i="12"/>
  <c r="AB491" i="12"/>
  <c r="AC491" i="12"/>
  <c r="AD491" i="12"/>
  <c r="AE491" i="12"/>
  <c r="AF491" i="12"/>
  <c r="AA492" i="12"/>
  <c r="AB492" i="12"/>
  <c r="AC492" i="12"/>
  <c r="AD492" i="12"/>
  <c r="AE492" i="12"/>
  <c r="AF492" i="12"/>
  <c r="AA493" i="12"/>
  <c r="AB493" i="12"/>
  <c r="AC493" i="12"/>
  <c r="AD493" i="12"/>
  <c r="AE493" i="12"/>
  <c r="AF493" i="12"/>
  <c r="AA494" i="12"/>
  <c r="AB494" i="12"/>
  <c r="AC494" i="12"/>
  <c r="AD494" i="12"/>
  <c r="AE494" i="12"/>
  <c r="AF494" i="12"/>
  <c r="AA495" i="12"/>
  <c r="AB495" i="12"/>
  <c r="AC495" i="12"/>
  <c r="AD495" i="12"/>
  <c r="AE495" i="12"/>
  <c r="AF495" i="12"/>
  <c r="AA496" i="12"/>
  <c r="AB496" i="12"/>
  <c r="AC496" i="12"/>
  <c r="AD496" i="12"/>
  <c r="AE496" i="12"/>
  <c r="AF496" i="12"/>
  <c r="AA497" i="12"/>
  <c r="AB497" i="12"/>
  <c r="AC497" i="12"/>
  <c r="AD497" i="12"/>
  <c r="AE497" i="12"/>
  <c r="AF497" i="12"/>
  <c r="AA498" i="12"/>
  <c r="AB498" i="12"/>
  <c r="AC498" i="12"/>
  <c r="AD498" i="12"/>
  <c r="AE498" i="12"/>
  <c r="AF498" i="12"/>
  <c r="AA499" i="12"/>
  <c r="AB499" i="12"/>
  <c r="AC499" i="12"/>
  <c r="AD499" i="12"/>
  <c r="AE499" i="12"/>
  <c r="AF499" i="12"/>
  <c r="AA500" i="12"/>
  <c r="AB500" i="12"/>
  <c r="AC500" i="12"/>
  <c r="AD500" i="12"/>
  <c r="AE500" i="12"/>
  <c r="AF500" i="12"/>
  <c r="AA501" i="12"/>
  <c r="AB501" i="12"/>
  <c r="AC501" i="12"/>
  <c r="AD501" i="12"/>
  <c r="AE501" i="12"/>
  <c r="AF501" i="12"/>
  <c r="AA502" i="12"/>
  <c r="AB502" i="12"/>
  <c r="AC502" i="12"/>
  <c r="AD502" i="12"/>
  <c r="AE502" i="12"/>
  <c r="AF502" i="12"/>
  <c r="AA503" i="12"/>
  <c r="AB503" i="12"/>
  <c r="AC503" i="12"/>
  <c r="AD503" i="12"/>
  <c r="AE503" i="12"/>
  <c r="AF503" i="12"/>
  <c r="AA504" i="12"/>
  <c r="AB504" i="12"/>
  <c r="AC504" i="12"/>
  <c r="AD504" i="12"/>
  <c r="AE504" i="12"/>
  <c r="AF504" i="12"/>
  <c r="AA505" i="12"/>
  <c r="AB505" i="12"/>
  <c r="AC505" i="12"/>
  <c r="AD505" i="12"/>
  <c r="AE505" i="12"/>
  <c r="AF505" i="12"/>
  <c r="AA506" i="12"/>
  <c r="AB506" i="12"/>
  <c r="AC506" i="12"/>
  <c r="AD506" i="12"/>
  <c r="AE506" i="12"/>
  <c r="AF506" i="12"/>
  <c r="AA507" i="12"/>
  <c r="AB507" i="12"/>
  <c r="AC507" i="12"/>
  <c r="AD507" i="12"/>
  <c r="AE507" i="12"/>
  <c r="AF507" i="12"/>
  <c r="AA508" i="12"/>
  <c r="AB508" i="12"/>
  <c r="AC508" i="12"/>
  <c r="AD508" i="12"/>
  <c r="AE508" i="12"/>
  <c r="AF508" i="12"/>
  <c r="AA509" i="12"/>
  <c r="AB509" i="12"/>
  <c r="AC509" i="12"/>
  <c r="AD509" i="12"/>
  <c r="AE509" i="12"/>
  <c r="AF509" i="12"/>
  <c r="AA510" i="12"/>
  <c r="AB510" i="12"/>
  <c r="AC510" i="12"/>
  <c r="AD510" i="12"/>
  <c r="AE510" i="12"/>
  <c r="AF510" i="12"/>
  <c r="AA511" i="12"/>
  <c r="AB511" i="12"/>
  <c r="AC511" i="12"/>
  <c r="AD511" i="12"/>
  <c r="AE511" i="12"/>
  <c r="AF511" i="12"/>
  <c r="AA512" i="12"/>
  <c r="AB512" i="12"/>
  <c r="AC512" i="12"/>
  <c r="AD512" i="12"/>
  <c r="AE512" i="12"/>
  <c r="AF512" i="12"/>
  <c r="AA513" i="12"/>
  <c r="AB513" i="12"/>
  <c r="AC513" i="12"/>
  <c r="AD513" i="12"/>
  <c r="AE513" i="12"/>
  <c r="AF513" i="12"/>
  <c r="AA514" i="12"/>
  <c r="AB514" i="12"/>
  <c r="AC514" i="12"/>
  <c r="AD514" i="12"/>
  <c r="AE514" i="12"/>
  <c r="AF514" i="12"/>
  <c r="AA515" i="12"/>
  <c r="AB515" i="12"/>
  <c r="AC515" i="12"/>
  <c r="AD515" i="12"/>
  <c r="AE515" i="12"/>
  <c r="AF515" i="12"/>
  <c r="AA516" i="12"/>
  <c r="AB516" i="12"/>
  <c r="AC516" i="12"/>
  <c r="AD516" i="12"/>
  <c r="AE516" i="12"/>
  <c r="AF516" i="12"/>
  <c r="AA517" i="12"/>
  <c r="AB517" i="12"/>
  <c r="AC517" i="12"/>
  <c r="AD517" i="12"/>
  <c r="AE517" i="12"/>
  <c r="AF517" i="12"/>
  <c r="AA518" i="12"/>
  <c r="AB518" i="12"/>
  <c r="AC518" i="12"/>
  <c r="AD518" i="12"/>
  <c r="AE518" i="12"/>
  <c r="AF518" i="12"/>
  <c r="AA519" i="12"/>
  <c r="AB519" i="12"/>
  <c r="AC519" i="12"/>
  <c r="AD519" i="12"/>
  <c r="AE519" i="12"/>
  <c r="AF519" i="12"/>
  <c r="AA520" i="12"/>
  <c r="AB520" i="12"/>
  <c r="AC520" i="12"/>
  <c r="AD520" i="12"/>
  <c r="AE520" i="12"/>
  <c r="AF520" i="12"/>
  <c r="AA521" i="12"/>
  <c r="AB521" i="12"/>
  <c r="AC521" i="12"/>
  <c r="AD521" i="12"/>
  <c r="AE521" i="12"/>
  <c r="AF521" i="12"/>
  <c r="AA522" i="12"/>
  <c r="AB522" i="12"/>
  <c r="AC522" i="12"/>
  <c r="AD522" i="12"/>
  <c r="AE522" i="12"/>
  <c r="AF522" i="12"/>
  <c r="AA523" i="12"/>
  <c r="AB523" i="12"/>
  <c r="AC523" i="12"/>
  <c r="AD523" i="12"/>
  <c r="AE523" i="12"/>
  <c r="AF523" i="12"/>
  <c r="AA524" i="12"/>
  <c r="AB524" i="12"/>
  <c r="AC524" i="12"/>
  <c r="AD524" i="12"/>
  <c r="AE524" i="12"/>
  <c r="AF524" i="12"/>
  <c r="AA525" i="12"/>
  <c r="AB525" i="12"/>
  <c r="AC525" i="12"/>
  <c r="AD525" i="12"/>
  <c r="AE525" i="12"/>
  <c r="AF525" i="12"/>
  <c r="AA526" i="12"/>
  <c r="AB526" i="12"/>
  <c r="AC526" i="12"/>
  <c r="AD526" i="12"/>
  <c r="AE526" i="12"/>
  <c r="AF526" i="12"/>
  <c r="AA527" i="12"/>
  <c r="AB527" i="12"/>
  <c r="AC527" i="12"/>
  <c r="AD527" i="12"/>
  <c r="AE527" i="12"/>
  <c r="AF527" i="12"/>
  <c r="AA528" i="12"/>
  <c r="AB528" i="12"/>
  <c r="AC528" i="12"/>
  <c r="AD528" i="12"/>
  <c r="AE528" i="12"/>
  <c r="AF528" i="12"/>
  <c r="AA529" i="12"/>
  <c r="AB529" i="12"/>
  <c r="AC529" i="12"/>
  <c r="AD529" i="12"/>
  <c r="AE529" i="12"/>
  <c r="AF529" i="12"/>
  <c r="AA530" i="12"/>
  <c r="AB530" i="12"/>
  <c r="AC530" i="12"/>
  <c r="AD530" i="12"/>
  <c r="AE530" i="12"/>
  <c r="AF530" i="12"/>
  <c r="AA531" i="12"/>
  <c r="AB531" i="12"/>
  <c r="AC531" i="12"/>
  <c r="AD531" i="12"/>
  <c r="AE531" i="12"/>
  <c r="AF531" i="12"/>
  <c r="AA532" i="12"/>
  <c r="AB532" i="12"/>
  <c r="AC532" i="12"/>
  <c r="AD532" i="12"/>
  <c r="AE532" i="12"/>
  <c r="AF532" i="12"/>
  <c r="AA533" i="12"/>
  <c r="AB533" i="12"/>
  <c r="AC533" i="12"/>
  <c r="AD533" i="12"/>
  <c r="AE533" i="12"/>
  <c r="AF533" i="12"/>
  <c r="AA534" i="12"/>
  <c r="AB534" i="12"/>
  <c r="AC534" i="12"/>
  <c r="AD534" i="12"/>
  <c r="AE534" i="12"/>
  <c r="AF534" i="12"/>
  <c r="AA535" i="12"/>
  <c r="AB535" i="12"/>
  <c r="AC535" i="12"/>
  <c r="AD535" i="12"/>
  <c r="AE535" i="12"/>
  <c r="AF535" i="12"/>
  <c r="AA536" i="12"/>
  <c r="AB536" i="12"/>
  <c r="AC536" i="12"/>
  <c r="AD536" i="12"/>
  <c r="AE536" i="12"/>
  <c r="AF536" i="12"/>
  <c r="AA537" i="12"/>
  <c r="AB537" i="12"/>
  <c r="AC537" i="12"/>
  <c r="AD537" i="12"/>
  <c r="AE537" i="12"/>
  <c r="AF537" i="12"/>
  <c r="AA538" i="12"/>
  <c r="AB538" i="12"/>
  <c r="AC538" i="12"/>
  <c r="AD538" i="12"/>
  <c r="AE538" i="12"/>
  <c r="AF538" i="12"/>
  <c r="AA539" i="12"/>
  <c r="AB539" i="12"/>
  <c r="AC539" i="12"/>
  <c r="AD539" i="12"/>
  <c r="AE539" i="12"/>
  <c r="AF539" i="12"/>
  <c r="AA540" i="12"/>
  <c r="AB540" i="12"/>
  <c r="AC540" i="12"/>
  <c r="AD540" i="12"/>
  <c r="AE540" i="12"/>
  <c r="AF540" i="12"/>
  <c r="AA541" i="12"/>
  <c r="AB541" i="12"/>
  <c r="AC541" i="12"/>
  <c r="AD541" i="12"/>
  <c r="AE541" i="12"/>
  <c r="AF541" i="12"/>
  <c r="AA542" i="12"/>
  <c r="AB542" i="12"/>
  <c r="AC542" i="12"/>
  <c r="AD542" i="12"/>
  <c r="AE542" i="12"/>
  <c r="AF542" i="12"/>
  <c r="AA543" i="12"/>
  <c r="AB543" i="12"/>
  <c r="AC543" i="12"/>
  <c r="AD543" i="12"/>
  <c r="AE543" i="12"/>
  <c r="AF543" i="12"/>
  <c r="AA544" i="12"/>
  <c r="AB544" i="12"/>
  <c r="AC544" i="12"/>
  <c r="AD544" i="12"/>
  <c r="AE544" i="12"/>
  <c r="AF544" i="12"/>
  <c r="AA545" i="12"/>
  <c r="AB545" i="12"/>
  <c r="AC545" i="12"/>
  <c r="AD545" i="12"/>
  <c r="AE545" i="12"/>
  <c r="AF545" i="12"/>
  <c r="AA546" i="12"/>
  <c r="AB546" i="12"/>
  <c r="AC546" i="12"/>
  <c r="AD546" i="12"/>
  <c r="AE546" i="12"/>
  <c r="AF546" i="12"/>
  <c r="AA547" i="12"/>
  <c r="AB547" i="12"/>
  <c r="AC547" i="12"/>
  <c r="AD547" i="12"/>
  <c r="AE547" i="12"/>
  <c r="AF547" i="12"/>
  <c r="AA548" i="12"/>
  <c r="AB548" i="12"/>
  <c r="AC548" i="12"/>
  <c r="AD548" i="12"/>
  <c r="AE548" i="12"/>
  <c r="AF548" i="12"/>
  <c r="AA549" i="12"/>
  <c r="AB549" i="12"/>
  <c r="AC549" i="12"/>
  <c r="AD549" i="12"/>
  <c r="AE549" i="12"/>
  <c r="AF549" i="12"/>
  <c r="AA550" i="12"/>
  <c r="AB550" i="12"/>
  <c r="AC550" i="12"/>
  <c r="AD550" i="12"/>
  <c r="AE550" i="12"/>
  <c r="AF550" i="12"/>
  <c r="AA551" i="12"/>
  <c r="AB551" i="12"/>
  <c r="AC551" i="12"/>
  <c r="AD551" i="12"/>
  <c r="AE551" i="12"/>
  <c r="AF551" i="12"/>
  <c r="AA552" i="12"/>
  <c r="AB552" i="12"/>
  <c r="AC552" i="12"/>
  <c r="AD552" i="12"/>
  <c r="AE552" i="12"/>
  <c r="AF552" i="12"/>
  <c r="AA553" i="12"/>
  <c r="AB553" i="12"/>
  <c r="AC553" i="12"/>
  <c r="AD553" i="12"/>
  <c r="AE553" i="12"/>
  <c r="AF553" i="12"/>
  <c r="AA554" i="12"/>
  <c r="AB554" i="12"/>
  <c r="AC554" i="12"/>
  <c r="AD554" i="12"/>
  <c r="AE554" i="12"/>
  <c r="AF554" i="12"/>
  <c r="AA555" i="12"/>
  <c r="AB555" i="12"/>
  <c r="AC555" i="12"/>
  <c r="AD555" i="12"/>
  <c r="AE555" i="12"/>
  <c r="AF555" i="12"/>
  <c r="AA556" i="12"/>
  <c r="AB556" i="12"/>
  <c r="AC556" i="12"/>
  <c r="AD556" i="12"/>
  <c r="AE556" i="12"/>
  <c r="AF556" i="12"/>
  <c r="AA557" i="12"/>
  <c r="AB557" i="12"/>
  <c r="AC557" i="12"/>
  <c r="AD557" i="12"/>
  <c r="AE557" i="12"/>
  <c r="AF557" i="12"/>
  <c r="AA558" i="12"/>
  <c r="AB558" i="12"/>
  <c r="AC558" i="12"/>
  <c r="AD558" i="12"/>
  <c r="AE558" i="12"/>
  <c r="AF558" i="12"/>
  <c r="AA559" i="12"/>
  <c r="AB559" i="12"/>
  <c r="AC559" i="12"/>
  <c r="AD559" i="12"/>
  <c r="AE559" i="12"/>
  <c r="AF559" i="12"/>
  <c r="AA560" i="12"/>
  <c r="AB560" i="12"/>
  <c r="AC560" i="12"/>
  <c r="AD560" i="12"/>
  <c r="AE560" i="12"/>
  <c r="AF560" i="12"/>
  <c r="AA561" i="12"/>
  <c r="AB561" i="12"/>
  <c r="AC561" i="12"/>
  <c r="AD561" i="12"/>
  <c r="AE561" i="12"/>
  <c r="AF561" i="12"/>
  <c r="AA562" i="12"/>
  <c r="AB562" i="12"/>
  <c r="AC562" i="12"/>
  <c r="AD562" i="12"/>
  <c r="AE562" i="12"/>
  <c r="AF562" i="12"/>
  <c r="AA563" i="12"/>
  <c r="AB563" i="12"/>
  <c r="AC563" i="12"/>
  <c r="AD563" i="12"/>
  <c r="AE563" i="12"/>
  <c r="AF563" i="12"/>
  <c r="AA564" i="12"/>
  <c r="AB564" i="12"/>
  <c r="AC564" i="12"/>
  <c r="AD564" i="12"/>
  <c r="AE564" i="12"/>
  <c r="AF564" i="12"/>
  <c r="AA565" i="12"/>
  <c r="AB565" i="12"/>
  <c r="AC565" i="12"/>
  <c r="AD565" i="12"/>
  <c r="AE565" i="12"/>
  <c r="AF565" i="12"/>
  <c r="AA566" i="12"/>
  <c r="AB566" i="12"/>
  <c r="AC566" i="12"/>
  <c r="AD566" i="12"/>
  <c r="AE566" i="12"/>
  <c r="AF566" i="12"/>
  <c r="AA567" i="12"/>
  <c r="AB567" i="12"/>
  <c r="AC567" i="12"/>
  <c r="AD567" i="12"/>
  <c r="AE567" i="12"/>
  <c r="AF567" i="12"/>
  <c r="AA568" i="12"/>
  <c r="AB568" i="12"/>
  <c r="AC568" i="12"/>
  <c r="AD568" i="12"/>
  <c r="AE568" i="12"/>
  <c r="AF568" i="12"/>
  <c r="AA569" i="12"/>
  <c r="AB569" i="12"/>
  <c r="AC569" i="12"/>
  <c r="AD569" i="12"/>
  <c r="AE569" i="12"/>
  <c r="AF569" i="12"/>
  <c r="AA570" i="12"/>
  <c r="AB570" i="12"/>
  <c r="AC570" i="12"/>
  <c r="AD570" i="12"/>
  <c r="AE570" i="12"/>
  <c r="AF570" i="12"/>
  <c r="AA571" i="12"/>
  <c r="AB571" i="12"/>
  <c r="AC571" i="12"/>
  <c r="AD571" i="12"/>
  <c r="AE571" i="12"/>
  <c r="AF571" i="12"/>
  <c r="AA572" i="12"/>
  <c r="AB572" i="12"/>
  <c r="AC572" i="12"/>
  <c r="AD572" i="12"/>
  <c r="AE572" i="12"/>
  <c r="AF572" i="12"/>
  <c r="AA573" i="12"/>
  <c r="AB573" i="12"/>
  <c r="AC573" i="12"/>
  <c r="AD573" i="12"/>
  <c r="AE573" i="12"/>
  <c r="AF573" i="12"/>
  <c r="AA574" i="12"/>
  <c r="AB574" i="12"/>
  <c r="AC574" i="12"/>
  <c r="AD574" i="12"/>
  <c r="AE574" i="12"/>
  <c r="AF574" i="12"/>
  <c r="AA575" i="12"/>
  <c r="AB575" i="12"/>
  <c r="AC575" i="12"/>
  <c r="AD575" i="12"/>
  <c r="AE575" i="12"/>
  <c r="AF575" i="12"/>
  <c r="AA576" i="12"/>
  <c r="AB576" i="12"/>
  <c r="AC576" i="12"/>
  <c r="AD576" i="12"/>
  <c r="AE576" i="12"/>
  <c r="AF576" i="12"/>
  <c r="AA577" i="12"/>
  <c r="AB577" i="12"/>
  <c r="AC577" i="12"/>
  <c r="AD577" i="12"/>
  <c r="AE577" i="12"/>
  <c r="AF577" i="12"/>
  <c r="AA578" i="12"/>
  <c r="AB578" i="12"/>
  <c r="AC578" i="12"/>
  <c r="AD578" i="12"/>
  <c r="AE578" i="12"/>
  <c r="AF578" i="12"/>
  <c r="AA579" i="12"/>
  <c r="AB579" i="12"/>
  <c r="AC579" i="12"/>
  <c r="AD579" i="12"/>
  <c r="AE579" i="12"/>
  <c r="AF579" i="12"/>
  <c r="AA580" i="12"/>
  <c r="AB580" i="12"/>
  <c r="AC580" i="12"/>
  <c r="AD580" i="12"/>
  <c r="AE580" i="12"/>
  <c r="AF580" i="12"/>
  <c r="AA581" i="12"/>
  <c r="AB581" i="12"/>
  <c r="AC581" i="12"/>
  <c r="AD581" i="12"/>
  <c r="AE581" i="12"/>
  <c r="AF581" i="12"/>
  <c r="AA582" i="12"/>
  <c r="AB582" i="12"/>
  <c r="AC582" i="12"/>
  <c r="AD582" i="12"/>
  <c r="AE582" i="12"/>
  <c r="AF582" i="12"/>
  <c r="AA583" i="12"/>
  <c r="AB583" i="12"/>
  <c r="AC583" i="12"/>
  <c r="AD583" i="12"/>
  <c r="AE583" i="12"/>
  <c r="AF583" i="12"/>
  <c r="AA584" i="12"/>
  <c r="AB584" i="12"/>
  <c r="AC584" i="12"/>
  <c r="AD584" i="12"/>
  <c r="AE584" i="12"/>
  <c r="AF584" i="12"/>
  <c r="AA585" i="12"/>
  <c r="AB585" i="12"/>
  <c r="AC585" i="12"/>
  <c r="AD585" i="12"/>
  <c r="AE585" i="12"/>
  <c r="AF585" i="12"/>
  <c r="AA586" i="12"/>
  <c r="AB586" i="12"/>
  <c r="AC586" i="12"/>
  <c r="AD586" i="12"/>
  <c r="AE586" i="12"/>
  <c r="AF586" i="12"/>
  <c r="AA587" i="12"/>
  <c r="AB587" i="12"/>
  <c r="AC587" i="12"/>
  <c r="AD587" i="12"/>
  <c r="AE587" i="12"/>
  <c r="AF587" i="12"/>
  <c r="AA588" i="12"/>
  <c r="AB588" i="12"/>
  <c r="AC588" i="12"/>
  <c r="AD588" i="12"/>
  <c r="AE588" i="12"/>
  <c r="AF588" i="12"/>
  <c r="AA589" i="12"/>
  <c r="AB589" i="12"/>
  <c r="AC589" i="12"/>
  <c r="AD589" i="12"/>
  <c r="AE589" i="12"/>
  <c r="AF589" i="12"/>
  <c r="AA590" i="12"/>
  <c r="AB590" i="12"/>
  <c r="AC590" i="12"/>
  <c r="AD590" i="12"/>
  <c r="AE590" i="12"/>
  <c r="AF590" i="12"/>
  <c r="AA591" i="12"/>
  <c r="AB591" i="12"/>
  <c r="AC591" i="12"/>
  <c r="AD591" i="12"/>
  <c r="AE591" i="12"/>
  <c r="AF591" i="12"/>
  <c r="AA592" i="12"/>
  <c r="AB592" i="12"/>
  <c r="AC592" i="12"/>
  <c r="AD592" i="12"/>
  <c r="AE592" i="12"/>
  <c r="AF592" i="12"/>
  <c r="AA593" i="12"/>
  <c r="AB593" i="12"/>
  <c r="AC593" i="12"/>
  <c r="AD593" i="12"/>
  <c r="AE593" i="12"/>
  <c r="AF593" i="12"/>
  <c r="AA594" i="12"/>
  <c r="AB594" i="12"/>
  <c r="AC594" i="12"/>
  <c r="AD594" i="12"/>
  <c r="AE594" i="12"/>
  <c r="AF594" i="12"/>
  <c r="AA595" i="12"/>
  <c r="AB595" i="12"/>
  <c r="AC595" i="12"/>
  <c r="AD595" i="12"/>
  <c r="AE595" i="12"/>
  <c r="AF595" i="12"/>
  <c r="AA596" i="12"/>
  <c r="AB596" i="12"/>
  <c r="AC596" i="12"/>
  <c r="AD596" i="12"/>
  <c r="AE596" i="12"/>
  <c r="AF596" i="12"/>
  <c r="AA597" i="12"/>
  <c r="AB597" i="12"/>
  <c r="AC597" i="12"/>
  <c r="AD597" i="12"/>
  <c r="AE597" i="12"/>
  <c r="AF597" i="12"/>
  <c r="AA598" i="12"/>
  <c r="AB598" i="12"/>
  <c r="AC598" i="12"/>
  <c r="AD598" i="12"/>
  <c r="AE598" i="12"/>
  <c r="AF598" i="12"/>
  <c r="AA599" i="12"/>
  <c r="AB599" i="12"/>
  <c r="AC599" i="12"/>
  <c r="AD599" i="12"/>
  <c r="AE599" i="12"/>
  <c r="AF599" i="12"/>
  <c r="AA600" i="12"/>
  <c r="AB600" i="12"/>
  <c r="AC600" i="12"/>
  <c r="AD600" i="12"/>
  <c r="AE600" i="12"/>
  <c r="AF600" i="12"/>
  <c r="AA601" i="12"/>
  <c r="AB601" i="12"/>
  <c r="AC601" i="12"/>
  <c r="AD601" i="12"/>
  <c r="AE601" i="12"/>
  <c r="AF601" i="12"/>
  <c r="AA602" i="12"/>
  <c r="AB602" i="12"/>
  <c r="AC602" i="12"/>
  <c r="AD602" i="12"/>
  <c r="AE602" i="12"/>
  <c r="AF602" i="12"/>
  <c r="AA603" i="12"/>
  <c r="AB603" i="12"/>
  <c r="AC603" i="12"/>
  <c r="AD603" i="12"/>
  <c r="AE603" i="12"/>
  <c r="AF603" i="12"/>
  <c r="AA604" i="12"/>
  <c r="AB604" i="12"/>
  <c r="AC604" i="12"/>
  <c r="AD604" i="12"/>
  <c r="AE604" i="12"/>
  <c r="AF604" i="12"/>
  <c r="AA605" i="12"/>
  <c r="AB605" i="12"/>
  <c r="AC605" i="12"/>
  <c r="AD605" i="12"/>
  <c r="AE605" i="12"/>
  <c r="AF605" i="12"/>
  <c r="AA606" i="12"/>
  <c r="AB606" i="12"/>
  <c r="AC606" i="12"/>
  <c r="AD606" i="12"/>
  <c r="AE606" i="12"/>
  <c r="AF606" i="12"/>
  <c r="AA607" i="12"/>
  <c r="AB607" i="12"/>
  <c r="AC607" i="12"/>
  <c r="AD607" i="12"/>
  <c r="AE607" i="12"/>
  <c r="AF607" i="12"/>
  <c r="AA608" i="12"/>
  <c r="AB608" i="12"/>
  <c r="AC608" i="12"/>
  <c r="AD608" i="12"/>
  <c r="AE608" i="12"/>
  <c r="AF608" i="12"/>
  <c r="AA609" i="12"/>
  <c r="AB609" i="12"/>
  <c r="AC609" i="12"/>
  <c r="AD609" i="12"/>
  <c r="AE609" i="12"/>
  <c r="AF609" i="12"/>
  <c r="AF2" i="12"/>
  <c r="AE2" i="12"/>
  <c r="AD2" i="12"/>
  <c r="AC2" i="12"/>
  <c r="AB2" i="12"/>
  <c r="AA2" i="12"/>
  <c r="AA3" i="8"/>
  <c r="AB3" i="8"/>
  <c r="AC3" i="8"/>
  <c r="AD3" i="8"/>
  <c r="AE3" i="8"/>
  <c r="AF3" i="8"/>
  <c r="AA4" i="8"/>
  <c r="AB4" i="8"/>
  <c r="AC4" i="8"/>
  <c r="AD4" i="8"/>
  <c r="AE4" i="8"/>
  <c r="AF4" i="8"/>
  <c r="AA5" i="8"/>
  <c r="AB5" i="8"/>
  <c r="AC5" i="8"/>
  <c r="AD5" i="8"/>
  <c r="AE5" i="8"/>
  <c r="AF5" i="8"/>
  <c r="AA6" i="8"/>
  <c r="AB6" i="8"/>
  <c r="AC6" i="8"/>
  <c r="AD6" i="8"/>
  <c r="AE6" i="8"/>
  <c r="AF6" i="8"/>
  <c r="AA7" i="8"/>
  <c r="AB7" i="8"/>
  <c r="AC7" i="8"/>
  <c r="AD7" i="8"/>
  <c r="AE7" i="8"/>
  <c r="AF7" i="8"/>
  <c r="AA8" i="8"/>
  <c r="AB8" i="8"/>
  <c r="AC8" i="8"/>
  <c r="AD8" i="8"/>
  <c r="AE8" i="8"/>
  <c r="AF8" i="8"/>
  <c r="AA9" i="8"/>
  <c r="AB9" i="8"/>
  <c r="AC9" i="8"/>
  <c r="AD9" i="8"/>
  <c r="AE9" i="8"/>
  <c r="AF9" i="8"/>
  <c r="AA10" i="8"/>
  <c r="AB10" i="8"/>
  <c r="AC10" i="8"/>
  <c r="AD10" i="8"/>
  <c r="AE10" i="8"/>
  <c r="AF10" i="8"/>
  <c r="AA11" i="8"/>
  <c r="AB11" i="8"/>
  <c r="AC11" i="8"/>
  <c r="AD11" i="8"/>
  <c r="AE11" i="8"/>
  <c r="AF11" i="8"/>
  <c r="AA12" i="8"/>
  <c r="AB12" i="8"/>
  <c r="AC12" i="8"/>
  <c r="AD12" i="8"/>
  <c r="AE12" i="8"/>
  <c r="AF12" i="8"/>
  <c r="AA13" i="8"/>
  <c r="AB13" i="8"/>
  <c r="AC13" i="8"/>
  <c r="AD13" i="8"/>
  <c r="AE13" i="8"/>
  <c r="AF13" i="8"/>
  <c r="AA14" i="8"/>
  <c r="AB14" i="8"/>
  <c r="AC14" i="8"/>
  <c r="AD14" i="8"/>
  <c r="AE14" i="8"/>
  <c r="AF14" i="8"/>
  <c r="AA15" i="8"/>
  <c r="AB15" i="8"/>
  <c r="AC15" i="8"/>
  <c r="AD15" i="8"/>
  <c r="AE15" i="8"/>
  <c r="AF15" i="8"/>
  <c r="AA16" i="8"/>
  <c r="AB16" i="8"/>
  <c r="AC16" i="8"/>
  <c r="AD16" i="8"/>
  <c r="AE16" i="8"/>
  <c r="AF16" i="8"/>
  <c r="AA17" i="8"/>
  <c r="AB17" i="8"/>
  <c r="AC17" i="8"/>
  <c r="AD17" i="8"/>
  <c r="AE17" i="8"/>
  <c r="AF17" i="8"/>
  <c r="AA18" i="8"/>
  <c r="AB18" i="8"/>
  <c r="AC18" i="8"/>
  <c r="AD18" i="8"/>
  <c r="AE18" i="8"/>
  <c r="AF18" i="8"/>
  <c r="AA19" i="8"/>
  <c r="AB19" i="8"/>
  <c r="AC19" i="8"/>
  <c r="AD19" i="8"/>
  <c r="AE19" i="8"/>
  <c r="AF19" i="8"/>
  <c r="AA20" i="8"/>
  <c r="AB20" i="8"/>
  <c r="AC20" i="8"/>
  <c r="AD20" i="8"/>
  <c r="AE20" i="8"/>
  <c r="AF20" i="8"/>
  <c r="AA21" i="8"/>
  <c r="AB21" i="8"/>
  <c r="AC21" i="8"/>
  <c r="AD21" i="8"/>
  <c r="AE21" i="8"/>
  <c r="AF21" i="8"/>
  <c r="AA22" i="8"/>
  <c r="AB22" i="8"/>
  <c r="AC22" i="8"/>
  <c r="AD22" i="8"/>
  <c r="AE22" i="8"/>
  <c r="AF22" i="8"/>
  <c r="AA23" i="8"/>
  <c r="AB23" i="8"/>
  <c r="AC23" i="8"/>
  <c r="AD23" i="8"/>
  <c r="AE23" i="8"/>
  <c r="AF23" i="8"/>
  <c r="AA24" i="8"/>
  <c r="AB24" i="8"/>
  <c r="AC24" i="8"/>
  <c r="AD24" i="8"/>
  <c r="AE24" i="8"/>
  <c r="AF24" i="8"/>
  <c r="AA25" i="8"/>
  <c r="AB25" i="8"/>
  <c r="AC25" i="8"/>
  <c r="AD25" i="8"/>
  <c r="AE25" i="8"/>
  <c r="AF25" i="8"/>
  <c r="AA26" i="8"/>
  <c r="AB26" i="8"/>
  <c r="AC26" i="8"/>
  <c r="AD26" i="8"/>
  <c r="AE26" i="8"/>
  <c r="AF26" i="8"/>
  <c r="AA27" i="8"/>
  <c r="AB27" i="8"/>
  <c r="AC27" i="8"/>
  <c r="AD27" i="8"/>
  <c r="AE27" i="8"/>
  <c r="AF27" i="8"/>
  <c r="AA28" i="8"/>
  <c r="AB28" i="8"/>
  <c r="AC28" i="8"/>
  <c r="AD28" i="8"/>
  <c r="AE28" i="8"/>
  <c r="AF28" i="8"/>
  <c r="AA29" i="8"/>
  <c r="AB29" i="8"/>
  <c r="AC29" i="8"/>
  <c r="AD29" i="8"/>
  <c r="AE29" i="8"/>
  <c r="AF29" i="8"/>
  <c r="AA30" i="8"/>
  <c r="AB30" i="8"/>
  <c r="AC30" i="8"/>
  <c r="AD30" i="8"/>
  <c r="AE30" i="8"/>
  <c r="AF30" i="8"/>
  <c r="AA31" i="8"/>
  <c r="AB31" i="8"/>
  <c r="AC31" i="8"/>
  <c r="AD31" i="8"/>
  <c r="AE31" i="8"/>
  <c r="AF31" i="8"/>
  <c r="AA32" i="8"/>
  <c r="AB32" i="8"/>
  <c r="AC32" i="8"/>
  <c r="AD32" i="8"/>
  <c r="AE32" i="8"/>
  <c r="AF32" i="8"/>
  <c r="AA33" i="8"/>
  <c r="AB33" i="8"/>
  <c r="AC33" i="8"/>
  <c r="AD33" i="8"/>
  <c r="AE33" i="8"/>
  <c r="AF33" i="8"/>
  <c r="AA34" i="8"/>
  <c r="AB34" i="8"/>
  <c r="AC34" i="8"/>
  <c r="AD34" i="8"/>
  <c r="AE34" i="8"/>
  <c r="AF34" i="8"/>
  <c r="AA35" i="8"/>
  <c r="AB35" i="8"/>
  <c r="AC35" i="8"/>
  <c r="AD35" i="8"/>
  <c r="AE35" i="8"/>
  <c r="AF35" i="8"/>
  <c r="AA36" i="8"/>
  <c r="AB36" i="8"/>
  <c r="AC36" i="8"/>
  <c r="AD36" i="8"/>
  <c r="AE36" i="8"/>
  <c r="AF36" i="8"/>
  <c r="AA37" i="8"/>
  <c r="AB37" i="8"/>
  <c r="AC37" i="8"/>
  <c r="AD37" i="8"/>
  <c r="AE37" i="8"/>
  <c r="AF37" i="8"/>
  <c r="AA38" i="8"/>
  <c r="AB38" i="8"/>
  <c r="AC38" i="8"/>
  <c r="AD38" i="8"/>
  <c r="AE38" i="8"/>
  <c r="AF38" i="8"/>
  <c r="AA39" i="8"/>
  <c r="AB39" i="8"/>
  <c r="AC39" i="8"/>
  <c r="AD39" i="8"/>
  <c r="AE39" i="8"/>
  <c r="AF39" i="8"/>
  <c r="AA40" i="8"/>
  <c r="AB40" i="8"/>
  <c r="AC40" i="8"/>
  <c r="AD40" i="8"/>
  <c r="AE40" i="8"/>
  <c r="AF40" i="8"/>
  <c r="AA41" i="8"/>
  <c r="AB41" i="8"/>
  <c r="AC41" i="8"/>
  <c r="AD41" i="8"/>
  <c r="AE41" i="8"/>
  <c r="AF41" i="8"/>
  <c r="AA42" i="8"/>
  <c r="AB42" i="8"/>
  <c r="AC42" i="8"/>
  <c r="AD42" i="8"/>
  <c r="AE42" i="8"/>
  <c r="AF42" i="8"/>
  <c r="AA43" i="8"/>
  <c r="AB43" i="8"/>
  <c r="AC43" i="8"/>
  <c r="AD43" i="8"/>
  <c r="AE43" i="8"/>
  <c r="AF43" i="8"/>
  <c r="AA44" i="8"/>
  <c r="AB44" i="8"/>
  <c r="AC44" i="8"/>
  <c r="AD44" i="8"/>
  <c r="AE44" i="8"/>
  <c r="AF44" i="8"/>
  <c r="AA45" i="8"/>
  <c r="AB45" i="8"/>
  <c r="AC45" i="8"/>
  <c r="AD45" i="8"/>
  <c r="AE45" i="8"/>
  <c r="AF45" i="8"/>
  <c r="AA46" i="8"/>
  <c r="AB46" i="8"/>
  <c r="AC46" i="8"/>
  <c r="AD46" i="8"/>
  <c r="AE46" i="8"/>
  <c r="AF46" i="8"/>
  <c r="AA47" i="8"/>
  <c r="AB47" i="8"/>
  <c r="AC47" i="8"/>
  <c r="AD47" i="8"/>
  <c r="AE47" i="8"/>
  <c r="AF47" i="8"/>
  <c r="AA48" i="8"/>
  <c r="AB48" i="8"/>
  <c r="AC48" i="8"/>
  <c r="AD48" i="8"/>
  <c r="AE48" i="8"/>
  <c r="AF48" i="8"/>
  <c r="AA49" i="8"/>
  <c r="AB49" i="8"/>
  <c r="AC49" i="8"/>
  <c r="AD49" i="8"/>
  <c r="AE49" i="8"/>
  <c r="AF49" i="8"/>
  <c r="AA50" i="8"/>
  <c r="AB50" i="8"/>
  <c r="AC50" i="8"/>
  <c r="AD50" i="8"/>
  <c r="AE50" i="8"/>
  <c r="AF50" i="8"/>
  <c r="AA51" i="8"/>
  <c r="AB51" i="8"/>
  <c r="AC51" i="8"/>
  <c r="AD51" i="8"/>
  <c r="AE51" i="8"/>
  <c r="AF51" i="8"/>
  <c r="AA52" i="8"/>
  <c r="AB52" i="8"/>
  <c r="AC52" i="8"/>
  <c r="AD52" i="8"/>
  <c r="AE52" i="8"/>
  <c r="AF52" i="8"/>
  <c r="AA53" i="8"/>
  <c r="AB53" i="8"/>
  <c r="AC53" i="8"/>
  <c r="AD53" i="8"/>
  <c r="AE53" i="8"/>
  <c r="AF53" i="8"/>
  <c r="AA54" i="8"/>
  <c r="AB54" i="8"/>
  <c r="AC54" i="8"/>
  <c r="AD54" i="8"/>
  <c r="AE54" i="8"/>
  <c r="AF54" i="8"/>
  <c r="AA55" i="8"/>
  <c r="AB55" i="8"/>
  <c r="AC55" i="8"/>
  <c r="AD55" i="8"/>
  <c r="AE55" i="8"/>
  <c r="AF55" i="8"/>
  <c r="AA56" i="8"/>
  <c r="AB56" i="8"/>
  <c r="AC56" i="8"/>
  <c r="AD56" i="8"/>
  <c r="AE56" i="8"/>
  <c r="AF56" i="8"/>
  <c r="AA57" i="8"/>
  <c r="AB57" i="8"/>
  <c r="AC57" i="8"/>
  <c r="AD57" i="8"/>
  <c r="AE57" i="8"/>
  <c r="AF57" i="8"/>
  <c r="AA58" i="8"/>
  <c r="AB58" i="8"/>
  <c r="AC58" i="8"/>
  <c r="AD58" i="8"/>
  <c r="AE58" i="8"/>
  <c r="AF58" i="8"/>
  <c r="AA59" i="8"/>
  <c r="AB59" i="8"/>
  <c r="AC59" i="8"/>
  <c r="AD59" i="8"/>
  <c r="AE59" i="8"/>
  <c r="AF59" i="8"/>
  <c r="AA60" i="8"/>
  <c r="AB60" i="8"/>
  <c r="AC60" i="8"/>
  <c r="AD60" i="8"/>
  <c r="AE60" i="8"/>
  <c r="AF60" i="8"/>
  <c r="AA61" i="8"/>
  <c r="AB61" i="8"/>
  <c r="AC61" i="8"/>
  <c r="AD61" i="8"/>
  <c r="AE61" i="8"/>
  <c r="AF61" i="8"/>
  <c r="AA62" i="8"/>
  <c r="AB62" i="8"/>
  <c r="AC62" i="8"/>
  <c r="AD62" i="8"/>
  <c r="AE62" i="8"/>
  <c r="AF62" i="8"/>
  <c r="AA63" i="8"/>
  <c r="AB63" i="8"/>
  <c r="AC63" i="8"/>
  <c r="AD63" i="8"/>
  <c r="AE63" i="8"/>
  <c r="AF63" i="8"/>
  <c r="AA64" i="8"/>
  <c r="AB64" i="8"/>
  <c r="AC64" i="8"/>
  <c r="AD64" i="8"/>
  <c r="AE64" i="8"/>
  <c r="AF64" i="8"/>
  <c r="AA65" i="8"/>
  <c r="AB65" i="8"/>
  <c r="AC65" i="8"/>
  <c r="AD65" i="8"/>
  <c r="AE65" i="8"/>
  <c r="AF65" i="8"/>
  <c r="AA66" i="8"/>
  <c r="AB66" i="8"/>
  <c r="AC66" i="8"/>
  <c r="AD66" i="8"/>
  <c r="AE66" i="8"/>
  <c r="AF66" i="8"/>
  <c r="AA67" i="8"/>
  <c r="AB67" i="8"/>
  <c r="AC67" i="8"/>
  <c r="AD67" i="8"/>
  <c r="AE67" i="8"/>
  <c r="AF67" i="8"/>
  <c r="AA68" i="8"/>
  <c r="AB68" i="8"/>
  <c r="AC68" i="8"/>
  <c r="AD68" i="8"/>
  <c r="AE68" i="8"/>
  <c r="AF68" i="8"/>
  <c r="AA69" i="8"/>
  <c r="AB69" i="8"/>
  <c r="AC69" i="8"/>
  <c r="AD69" i="8"/>
  <c r="AE69" i="8"/>
  <c r="AF69" i="8"/>
  <c r="AA70" i="8"/>
  <c r="AB70" i="8"/>
  <c r="AC70" i="8"/>
  <c r="AD70" i="8"/>
  <c r="AE70" i="8"/>
  <c r="AF70" i="8"/>
  <c r="AA71" i="8"/>
  <c r="AB71" i="8"/>
  <c r="AC71" i="8"/>
  <c r="AD71" i="8"/>
  <c r="AE71" i="8"/>
  <c r="AF71" i="8"/>
  <c r="AA72" i="8"/>
  <c r="AB72" i="8"/>
  <c r="AC72" i="8"/>
  <c r="AD72" i="8"/>
  <c r="AE72" i="8"/>
  <c r="AF72" i="8"/>
  <c r="AA73" i="8"/>
  <c r="AB73" i="8"/>
  <c r="AC73" i="8"/>
  <c r="AD73" i="8"/>
  <c r="AE73" i="8"/>
  <c r="AF73" i="8"/>
  <c r="AA74" i="8"/>
  <c r="AB74" i="8"/>
  <c r="AC74" i="8"/>
  <c r="AD74" i="8"/>
  <c r="AE74" i="8"/>
  <c r="AF74" i="8"/>
  <c r="AA75" i="8"/>
  <c r="AB75" i="8"/>
  <c r="AC75" i="8"/>
  <c r="AD75" i="8"/>
  <c r="AE75" i="8"/>
  <c r="AF75" i="8"/>
  <c r="AA76" i="8"/>
  <c r="AB76" i="8"/>
  <c r="AC76" i="8"/>
  <c r="AD76" i="8"/>
  <c r="AE76" i="8"/>
  <c r="AF76" i="8"/>
  <c r="AA77" i="8"/>
  <c r="AB77" i="8"/>
  <c r="AC77" i="8"/>
  <c r="AD77" i="8"/>
  <c r="AE77" i="8"/>
  <c r="AF77" i="8"/>
  <c r="AA78" i="8"/>
  <c r="AB78" i="8"/>
  <c r="AC78" i="8"/>
  <c r="AD78" i="8"/>
  <c r="AE78" i="8"/>
  <c r="AF78" i="8"/>
  <c r="AA79" i="8"/>
  <c r="AB79" i="8"/>
  <c r="AC79" i="8"/>
  <c r="AD79" i="8"/>
  <c r="AE79" i="8"/>
  <c r="AF79" i="8"/>
  <c r="AA80" i="8"/>
  <c r="AB80" i="8"/>
  <c r="AC80" i="8"/>
  <c r="AD80" i="8"/>
  <c r="AE80" i="8"/>
  <c r="AF80" i="8"/>
  <c r="AA81" i="8"/>
  <c r="AB81" i="8"/>
  <c r="AC81" i="8"/>
  <c r="AD81" i="8"/>
  <c r="AE81" i="8"/>
  <c r="AF81" i="8"/>
  <c r="AA82" i="8"/>
  <c r="AB82" i="8"/>
  <c r="AC82" i="8"/>
  <c r="AD82" i="8"/>
  <c r="AE82" i="8"/>
  <c r="AF82" i="8"/>
  <c r="AA83" i="8"/>
  <c r="AB83" i="8"/>
  <c r="AC83" i="8"/>
  <c r="AD83" i="8"/>
  <c r="AE83" i="8"/>
  <c r="AF83" i="8"/>
  <c r="AA84" i="8"/>
  <c r="AB84" i="8"/>
  <c r="AC84" i="8"/>
  <c r="AD84" i="8"/>
  <c r="AE84" i="8"/>
  <c r="AF84" i="8"/>
  <c r="AA85" i="8"/>
  <c r="AB85" i="8"/>
  <c r="AC85" i="8"/>
  <c r="AD85" i="8"/>
  <c r="AE85" i="8"/>
  <c r="AF85" i="8"/>
  <c r="AA86" i="8"/>
  <c r="AB86" i="8"/>
  <c r="AC86" i="8"/>
  <c r="AD86" i="8"/>
  <c r="AE86" i="8"/>
  <c r="AF86" i="8"/>
  <c r="AA87" i="8"/>
  <c r="AB87" i="8"/>
  <c r="AC87" i="8"/>
  <c r="AD87" i="8"/>
  <c r="AE87" i="8"/>
  <c r="AF87" i="8"/>
  <c r="AA88" i="8"/>
  <c r="AB88" i="8"/>
  <c r="AC88" i="8"/>
  <c r="AD88" i="8"/>
  <c r="AE88" i="8"/>
  <c r="AF88" i="8"/>
  <c r="AA89" i="8"/>
  <c r="AB89" i="8"/>
  <c r="AC89" i="8"/>
  <c r="AD89" i="8"/>
  <c r="AE89" i="8"/>
  <c r="AF89" i="8"/>
  <c r="AA90" i="8"/>
  <c r="AB90" i="8"/>
  <c r="AC90" i="8"/>
  <c r="AD90" i="8"/>
  <c r="AE90" i="8"/>
  <c r="AF90" i="8"/>
  <c r="AA91" i="8"/>
  <c r="AB91" i="8"/>
  <c r="AC91" i="8"/>
  <c r="AD91" i="8"/>
  <c r="AE91" i="8"/>
  <c r="AF91" i="8"/>
  <c r="AA92" i="8"/>
  <c r="AB92" i="8"/>
  <c r="AC92" i="8"/>
  <c r="AD92" i="8"/>
  <c r="AE92" i="8"/>
  <c r="AF92" i="8"/>
  <c r="AA93" i="8"/>
  <c r="AB93" i="8"/>
  <c r="AC93" i="8"/>
  <c r="AD93" i="8"/>
  <c r="AE93" i="8"/>
  <c r="AF93" i="8"/>
  <c r="AA94" i="8"/>
  <c r="AB94" i="8"/>
  <c r="AC94" i="8"/>
  <c r="AD94" i="8"/>
  <c r="AE94" i="8"/>
  <c r="AF94" i="8"/>
  <c r="AA95" i="8"/>
  <c r="AB95" i="8"/>
  <c r="AC95" i="8"/>
  <c r="AD95" i="8"/>
  <c r="AE95" i="8"/>
  <c r="AF95" i="8"/>
  <c r="AA96" i="8"/>
  <c r="AB96" i="8"/>
  <c r="AC96" i="8"/>
  <c r="AD96" i="8"/>
  <c r="AE96" i="8"/>
  <c r="AF96" i="8"/>
  <c r="AA97" i="8"/>
  <c r="AB97" i="8"/>
  <c r="AC97" i="8"/>
  <c r="AD97" i="8"/>
  <c r="AE97" i="8"/>
  <c r="AF97" i="8"/>
  <c r="AA98" i="8"/>
  <c r="AB98" i="8"/>
  <c r="AC98" i="8"/>
  <c r="AD98" i="8"/>
  <c r="AE98" i="8"/>
  <c r="AF98" i="8"/>
  <c r="AA99" i="8"/>
  <c r="AB99" i="8"/>
  <c r="AC99" i="8"/>
  <c r="AD99" i="8"/>
  <c r="AE99" i="8"/>
  <c r="AF99" i="8"/>
  <c r="AA100" i="8"/>
  <c r="AB100" i="8"/>
  <c r="AC100" i="8"/>
  <c r="AD100" i="8"/>
  <c r="AE100" i="8"/>
  <c r="AF100" i="8"/>
  <c r="AA101" i="8"/>
  <c r="AB101" i="8"/>
  <c r="AC101" i="8"/>
  <c r="AD101" i="8"/>
  <c r="AE101" i="8"/>
  <c r="AF101" i="8"/>
  <c r="AA102" i="8"/>
  <c r="AB102" i="8"/>
  <c r="AC102" i="8"/>
  <c r="AD102" i="8"/>
  <c r="AE102" i="8"/>
  <c r="AF102" i="8"/>
  <c r="AA103" i="8"/>
  <c r="AB103" i="8"/>
  <c r="AC103" i="8"/>
  <c r="AD103" i="8"/>
  <c r="AE103" i="8"/>
  <c r="AF103" i="8"/>
  <c r="AA104" i="8"/>
  <c r="AB104" i="8"/>
  <c r="AC104" i="8"/>
  <c r="AD104" i="8"/>
  <c r="AE104" i="8"/>
  <c r="AF104" i="8"/>
  <c r="AA105" i="8"/>
  <c r="AB105" i="8"/>
  <c r="AC105" i="8"/>
  <c r="AD105" i="8"/>
  <c r="AE105" i="8"/>
  <c r="AF105" i="8"/>
  <c r="AA106" i="8"/>
  <c r="AB106" i="8"/>
  <c r="AC106" i="8"/>
  <c r="AD106" i="8"/>
  <c r="AE106" i="8"/>
  <c r="AF106" i="8"/>
  <c r="AA107" i="8"/>
  <c r="AB107" i="8"/>
  <c r="AC107" i="8"/>
  <c r="AD107" i="8"/>
  <c r="AE107" i="8"/>
  <c r="AF107" i="8"/>
  <c r="AA108" i="8"/>
  <c r="AB108" i="8"/>
  <c r="AC108" i="8"/>
  <c r="AD108" i="8"/>
  <c r="AE108" i="8"/>
  <c r="AF108" i="8"/>
  <c r="AA109" i="8"/>
  <c r="AB109" i="8"/>
  <c r="AC109" i="8"/>
  <c r="AD109" i="8"/>
  <c r="AE109" i="8"/>
  <c r="AF109" i="8"/>
  <c r="AA110" i="8"/>
  <c r="AB110" i="8"/>
  <c r="AC110" i="8"/>
  <c r="AD110" i="8"/>
  <c r="AE110" i="8"/>
  <c r="AF110" i="8"/>
  <c r="AA111" i="8"/>
  <c r="AB111" i="8"/>
  <c r="AC111" i="8"/>
  <c r="AD111" i="8"/>
  <c r="AE111" i="8"/>
  <c r="AF111" i="8"/>
  <c r="AA112" i="8"/>
  <c r="AB112" i="8"/>
  <c r="AC112" i="8"/>
  <c r="AD112" i="8"/>
  <c r="AE112" i="8"/>
  <c r="AF112" i="8"/>
  <c r="AA113" i="8"/>
  <c r="AB113" i="8"/>
  <c r="AC113" i="8"/>
  <c r="AD113" i="8"/>
  <c r="AE113" i="8"/>
  <c r="AF113" i="8"/>
  <c r="AA114" i="8"/>
  <c r="AB114" i="8"/>
  <c r="AC114" i="8"/>
  <c r="AD114" i="8"/>
  <c r="AE114" i="8"/>
  <c r="AF114" i="8"/>
  <c r="AA115" i="8"/>
  <c r="AB115" i="8"/>
  <c r="AC115" i="8"/>
  <c r="AD115" i="8"/>
  <c r="AE115" i="8"/>
  <c r="AF115" i="8"/>
  <c r="AA116" i="8"/>
  <c r="AB116" i="8"/>
  <c r="AC116" i="8"/>
  <c r="AD116" i="8"/>
  <c r="AE116" i="8"/>
  <c r="AF116" i="8"/>
  <c r="AA117" i="8"/>
  <c r="AB117" i="8"/>
  <c r="AC117" i="8"/>
  <c r="AD117" i="8"/>
  <c r="AE117" i="8"/>
  <c r="AF117" i="8"/>
  <c r="AA118" i="8"/>
  <c r="AB118" i="8"/>
  <c r="AC118" i="8"/>
  <c r="AD118" i="8"/>
  <c r="AE118" i="8"/>
  <c r="AF118" i="8"/>
  <c r="AA119" i="8"/>
  <c r="AB119" i="8"/>
  <c r="AC119" i="8"/>
  <c r="AD119" i="8"/>
  <c r="AE119" i="8"/>
  <c r="AF119" i="8"/>
  <c r="AA120" i="8"/>
  <c r="AB120" i="8"/>
  <c r="AC120" i="8"/>
  <c r="AD120" i="8"/>
  <c r="AE120" i="8"/>
  <c r="AF120" i="8"/>
  <c r="AA121" i="8"/>
  <c r="AB121" i="8"/>
  <c r="AC121" i="8"/>
  <c r="AD121" i="8"/>
  <c r="AE121" i="8"/>
  <c r="AF121" i="8"/>
  <c r="AA122" i="8"/>
  <c r="AB122" i="8"/>
  <c r="AC122" i="8"/>
  <c r="AD122" i="8"/>
  <c r="AE122" i="8"/>
  <c r="AF122" i="8"/>
  <c r="AA123" i="8"/>
  <c r="AB123" i="8"/>
  <c r="AC123" i="8"/>
  <c r="AD123" i="8"/>
  <c r="AE123" i="8"/>
  <c r="AF123" i="8"/>
  <c r="AA124" i="8"/>
  <c r="AB124" i="8"/>
  <c r="AC124" i="8"/>
  <c r="AD124" i="8"/>
  <c r="AE124" i="8"/>
  <c r="AF124" i="8"/>
  <c r="AA125" i="8"/>
  <c r="AB125" i="8"/>
  <c r="AC125" i="8"/>
  <c r="AD125" i="8"/>
  <c r="AE125" i="8"/>
  <c r="AF125" i="8"/>
  <c r="AA126" i="8"/>
  <c r="AB126" i="8"/>
  <c r="AC126" i="8"/>
  <c r="AD126" i="8"/>
  <c r="AE126" i="8"/>
  <c r="AF126" i="8"/>
  <c r="AA127" i="8"/>
  <c r="AB127" i="8"/>
  <c r="AC127" i="8"/>
  <c r="AD127" i="8"/>
  <c r="AE127" i="8"/>
  <c r="AF127" i="8"/>
  <c r="AA128" i="8"/>
  <c r="AB128" i="8"/>
  <c r="AC128" i="8"/>
  <c r="AD128" i="8"/>
  <c r="AE128" i="8"/>
  <c r="AF128" i="8"/>
  <c r="AA129" i="8"/>
  <c r="AB129" i="8"/>
  <c r="AC129" i="8"/>
  <c r="AD129" i="8"/>
  <c r="AE129" i="8"/>
  <c r="AF129" i="8"/>
  <c r="AA130" i="8"/>
  <c r="AB130" i="8"/>
  <c r="AC130" i="8"/>
  <c r="AD130" i="8"/>
  <c r="AE130" i="8"/>
  <c r="AF130" i="8"/>
  <c r="AA131" i="8"/>
  <c r="AB131" i="8"/>
  <c r="AC131" i="8"/>
  <c r="AD131" i="8"/>
  <c r="AE131" i="8"/>
  <c r="AF131" i="8"/>
  <c r="AA132" i="8"/>
  <c r="AB132" i="8"/>
  <c r="AC132" i="8"/>
  <c r="AD132" i="8"/>
  <c r="AE132" i="8"/>
  <c r="AF132" i="8"/>
  <c r="AA133" i="8"/>
  <c r="AB133" i="8"/>
  <c r="AC133" i="8"/>
  <c r="AD133" i="8"/>
  <c r="AE133" i="8"/>
  <c r="AF133" i="8"/>
  <c r="AA134" i="8"/>
  <c r="AB134" i="8"/>
  <c r="AC134" i="8"/>
  <c r="AD134" i="8"/>
  <c r="AE134" i="8"/>
  <c r="AF134" i="8"/>
  <c r="AA135" i="8"/>
  <c r="AB135" i="8"/>
  <c r="AC135" i="8"/>
  <c r="AD135" i="8"/>
  <c r="AE135" i="8"/>
  <c r="AF135" i="8"/>
  <c r="AA136" i="8"/>
  <c r="AB136" i="8"/>
  <c r="AC136" i="8"/>
  <c r="AD136" i="8"/>
  <c r="AE136" i="8"/>
  <c r="AF136" i="8"/>
  <c r="AA137" i="8"/>
  <c r="AB137" i="8"/>
  <c r="AC137" i="8"/>
  <c r="AD137" i="8"/>
  <c r="AE137" i="8"/>
  <c r="AF137" i="8"/>
  <c r="AA138" i="8"/>
  <c r="AB138" i="8"/>
  <c r="AC138" i="8"/>
  <c r="AD138" i="8"/>
  <c r="AE138" i="8"/>
  <c r="AF138" i="8"/>
  <c r="AA139" i="8"/>
  <c r="AB139" i="8"/>
  <c r="AC139" i="8"/>
  <c r="AD139" i="8"/>
  <c r="AE139" i="8"/>
  <c r="AF139" i="8"/>
  <c r="AA140" i="8"/>
  <c r="AB140" i="8"/>
  <c r="AC140" i="8"/>
  <c r="AD140" i="8"/>
  <c r="AE140" i="8"/>
  <c r="AF140" i="8"/>
  <c r="AA141" i="8"/>
  <c r="AB141" i="8"/>
  <c r="AC141" i="8"/>
  <c r="AD141" i="8"/>
  <c r="AE141" i="8"/>
  <c r="AF141" i="8"/>
  <c r="AA142" i="8"/>
  <c r="AB142" i="8"/>
  <c r="AC142" i="8"/>
  <c r="AD142" i="8"/>
  <c r="AE142" i="8"/>
  <c r="AF142" i="8"/>
  <c r="AA143" i="8"/>
  <c r="AB143" i="8"/>
  <c r="AC143" i="8"/>
  <c r="AD143" i="8"/>
  <c r="AE143" i="8"/>
  <c r="AF143" i="8"/>
  <c r="AA144" i="8"/>
  <c r="AB144" i="8"/>
  <c r="AC144" i="8"/>
  <c r="AD144" i="8"/>
  <c r="AE144" i="8"/>
  <c r="AF144" i="8"/>
  <c r="AA145" i="8"/>
  <c r="AB145" i="8"/>
  <c r="AC145" i="8"/>
  <c r="AD145" i="8"/>
  <c r="AE145" i="8"/>
  <c r="AF145" i="8"/>
  <c r="AA146" i="8"/>
  <c r="AB146" i="8"/>
  <c r="AC146" i="8"/>
  <c r="AD146" i="8"/>
  <c r="AE146" i="8"/>
  <c r="AF146" i="8"/>
  <c r="AA147" i="8"/>
  <c r="AB147" i="8"/>
  <c r="AC147" i="8"/>
  <c r="AD147" i="8"/>
  <c r="AE147" i="8"/>
  <c r="AF147" i="8"/>
  <c r="AA148" i="8"/>
  <c r="AB148" i="8"/>
  <c r="AC148" i="8"/>
  <c r="AD148" i="8"/>
  <c r="AE148" i="8"/>
  <c r="AF148" i="8"/>
  <c r="AA149" i="8"/>
  <c r="AB149" i="8"/>
  <c r="AC149" i="8"/>
  <c r="AD149" i="8"/>
  <c r="AE149" i="8"/>
  <c r="AF149" i="8"/>
  <c r="AA150" i="8"/>
  <c r="AB150" i="8"/>
  <c r="AC150" i="8"/>
  <c r="AD150" i="8"/>
  <c r="AE150" i="8"/>
  <c r="AF150" i="8"/>
  <c r="AA151" i="8"/>
  <c r="AB151" i="8"/>
  <c r="AC151" i="8"/>
  <c r="AD151" i="8"/>
  <c r="AE151" i="8"/>
  <c r="AF151" i="8"/>
  <c r="AA152" i="8"/>
  <c r="AB152" i="8"/>
  <c r="AC152" i="8"/>
  <c r="AD152" i="8"/>
  <c r="AE152" i="8"/>
  <c r="AF152" i="8"/>
  <c r="AA153" i="8"/>
  <c r="AB153" i="8"/>
  <c r="AC153" i="8"/>
  <c r="AD153" i="8"/>
  <c r="AE153" i="8"/>
  <c r="AF153" i="8"/>
  <c r="AA154" i="8"/>
  <c r="AB154" i="8"/>
  <c r="AC154" i="8"/>
  <c r="AD154" i="8"/>
  <c r="AE154" i="8"/>
  <c r="AF154" i="8"/>
  <c r="AA155" i="8"/>
  <c r="AB155" i="8"/>
  <c r="AC155" i="8"/>
  <c r="AD155" i="8"/>
  <c r="AE155" i="8"/>
  <c r="AF155" i="8"/>
  <c r="AA156" i="8"/>
  <c r="AB156" i="8"/>
  <c r="AC156" i="8"/>
  <c r="AD156" i="8"/>
  <c r="AE156" i="8"/>
  <c r="AF156" i="8"/>
  <c r="AA157" i="8"/>
  <c r="AB157" i="8"/>
  <c r="AC157" i="8"/>
  <c r="AD157" i="8"/>
  <c r="AE157" i="8"/>
  <c r="AF157" i="8"/>
  <c r="AA158" i="8"/>
  <c r="AB158" i="8"/>
  <c r="AC158" i="8"/>
  <c r="AD158" i="8"/>
  <c r="AE158" i="8"/>
  <c r="AF158" i="8"/>
  <c r="AA159" i="8"/>
  <c r="AB159" i="8"/>
  <c r="AC159" i="8"/>
  <c r="AD159" i="8"/>
  <c r="AE159" i="8"/>
  <c r="AF159" i="8"/>
  <c r="AA160" i="8"/>
  <c r="AB160" i="8"/>
  <c r="AC160" i="8"/>
  <c r="AD160" i="8"/>
  <c r="AE160" i="8"/>
  <c r="AF160" i="8"/>
  <c r="AA161" i="8"/>
  <c r="AB161" i="8"/>
  <c r="AC161" i="8"/>
  <c r="AD161" i="8"/>
  <c r="AE161" i="8"/>
  <c r="AF161" i="8"/>
  <c r="AA162" i="8"/>
  <c r="AB162" i="8"/>
  <c r="AC162" i="8"/>
  <c r="AD162" i="8"/>
  <c r="AE162" i="8"/>
  <c r="AF162" i="8"/>
  <c r="AA163" i="8"/>
  <c r="AB163" i="8"/>
  <c r="AC163" i="8"/>
  <c r="AD163" i="8"/>
  <c r="AE163" i="8"/>
  <c r="AF163" i="8"/>
  <c r="AA164" i="8"/>
  <c r="AB164" i="8"/>
  <c r="AC164" i="8"/>
  <c r="AD164" i="8"/>
  <c r="AE164" i="8"/>
  <c r="AF164" i="8"/>
  <c r="AF2" i="8"/>
  <c r="AE2" i="8"/>
  <c r="AD2" i="8"/>
  <c r="AC2" i="8"/>
  <c r="AB2" i="8"/>
  <c r="AA2" i="8"/>
  <c r="AA3" i="7"/>
  <c r="AB3" i="7"/>
  <c r="AC3" i="7"/>
  <c r="AD3" i="7"/>
  <c r="AE3" i="7"/>
  <c r="AF3" i="7"/>
  <c r="AA4" i="7"/>
  <c r="AB4" i="7"/>
  <c r="AC4" i="7"/>
  <c r="AD4" i="7"/>
  <c r="AE4" i="7"/>
  <c r="AF4" i="7"/>
  <c r="AA5" i="7"/>
  <c r="AB5" i="7"/>
  <c r="AC5" i="7"/>
  <c r="AD5" i="7"/>
  <c r="AE5" i="7"/>
  <c r="AF5" i="7"/>
  <c r="AA6" i="7"/>
  <c r="AB6" i="7"/>
  <c r="AC6" i="7"/>
  <c r="AD6" i="7"/>
  <c r="AE6" i="7"/>
  <c r="AF6" i="7"/>
  <c r="AA7" i="7"/>
  <c r="AB7" i="7"/>
  <c r="AC7" i="7"/>
  <c r="AD7" i="7"/>
  <c r="AE7" i="7"/>
  <c r="AF7" i="7"/>
  <c r="AA8" i="7"/>
  <c r="AB8" i="7"/>
  <c r="AC8" i="7"/>
  <c r="AD8" i="7"/>
  <c r="AE8" i="7"/>
  <c r="AF8" i="7"/>
  <c r="AA9" i="7"/>
  <c r="AB9" i="7"/>
  <c r="AC9" i="7"/>
  <c r="AD9" i="7"/>
  <c r="AE9" i="7"/>
  <c r="AF9" i="7"/>
  <c r="AA10" i="7"/>
  <c r="AB10" i="7"/>
  <c r="AC10" i="7"/>
  <c r="AD10" i="7"/>
  <c r="AE10" i="7"/>
  <c r="AF10" i="7"/>
  <c r="AA11" i="7"/>
  <c r="AB11" i="7"/>
  <c r="AC11" i="7"/>
  <c r="AD11" i="7"/>
  <c r="AE11" i="7"/>
  <c r="AF11" i="7"/>
  <c r="AA12" i="7"/>
  <c r="AB12" i="7"/>
  <c r="AC12" i="7"/>
  <c r="AD12" i="7"/>
  <c r="AE12" i="7"/>
  <c r="AF12" i="7"/>
  <c r="AA13" i="7"/>
  <c r="AB13" i="7"/>
  <c r="AC13" i="7"/>
  <c r="AD13" i="7"/>
  <c r="AE13" i="7"/>
  <c r="AF13" i="7"/>
  <c r="AF2" i="7"/>
  <c r="AE2" i="7"/>
  <c r="AD2" i="7"/>
  <c r="AC2" i="7"/>
  <c r="AB2" i="7"/>
  <c r="AA2" i="7"/>
  <c r="AA3" i="6"/>
  <c r="AB3" i="6"/>
  <c r="AC3" i="6"/>
  <c r="AD3" i="6"/>
  <c r="AE3" i="6"/>
  <c r="AF3" i="6"/>
  <c r="AA4" i="6"/>
  <c r="AB4" i="6"/>
  <c r="AC4" i="6"/>
  <c r="AD4" i="6"/>
  <c r="AE4" i="6"/>
  <c r="AF4" i="6"/>
  <c r="AA5" i="6"/>
  <c r="AB5" i="6"/>
  <c r="AC5" i="6"/>
  <c r="AD5" i="6"/>
  <c r="AE5" i="6"/>
  <c r="AF5" i="6"/>
  <c r="AA6" i="6"/>
  <c r="AB6" i="6"/>
  <c r="AC6" i="6"/>
  <c r="AD6" i="6"/>
  <c r="AE6" i="6"/>
  <c r="AF6" i="6"/>
  <c r="AA7" i="6"/>
  <c r="AB7" i="6"/>
  <c r="AC7" i="6"/>
  <c r="AD7" i="6"/>
  <c r="AE7" i="6"/>
  <c r="AF7" i="6"/>
  <c r="AA8" i="6"/>
  <c r="AB8" i="6"/>
  <c r="AC8" i="6"/>
  <c r="AD8" i="6"/>
  <c r="AE8" i="6"/>
  <c r="AF8" i="6"/>
  <c r="AA9" i="6"/>
  <c r="AB9" i="6"/>
  <c r="AC9" i="6"/>
  <c r="AD9" i="6"/>
  <c r="AE9" i="6"/>
  <c r="AF9" i="6"/>
  <c r="AA10" i="6"/>
  <c r="AB10" i="6"/>
  <c r="AC10" i="6"/>
  <c r="AD10" i="6"/>
  <c r="AE10" i="6"/>
  <c r="AF10" i="6"/>
  <c r="AA11" i="6"/>
  <c r="AB11" i="6"/>
  <c r="AC11" i="6"/>
  <c r="AD11" i="6"/>
  <c r="AE11" i="6"/>
  <c r="AF11" i="6"/>
  <c r="AA12" i="6"/>
  <c r="AB12" i="6"/>
  <c r="AC12" i="6"/>
  <c r="AD12" i="6"/>
  <c r="AE12" i="6"/>
  <c r="AF12" i="6"/>
  <c r="AA13" i="6"/>
  <c r="AB13" i="6"/>
  <c r="AC13" i="6"/>
  <c r="AD13" i="6"/>
  <c r="AE13" i="6"/>
  <c r="AF13" i="6"/>
  <c r="AA14" i="6"/>
  <c r="AB14" i="6"/>
  <c r="AC14" i="6"/>
  <c r="AD14" i="6"/>
  <c r="AE14" i="6"/>
  <c r="AF14" i="6"/>
  <c r="AA15" i="6"/>
  <c r="AB15" i="6"/>
  <c r="AC15" i="6"/>
  <c r="AD15" i="6"/>
  <c r="AE15" i="6"/>
  <c r="AF15" i="6"/>
  <c r="AA16" i="6"/>
  <c r="AB16" i="6"/>
  <c r="AC16" i="6"/>
  <c r="AD16" i="6"/>
  <c r="AE16" i="6"/>
  <c r="AF16" i="6"/>
  <c r="AA17" i="6"/>
  <c r="AB17" i="6"/>
  <c r="AC17" i="6"/>
  <c r="AD17" i="6"/>
  <c r="AE17" i="6"/>
  <c r="AF17" i="6"/>
  <c r="AA18" i="6"/>
  <c r="AB18" i="6"/>
  <c r="AC18" i="6"/>
  <c r="AD18" i="6"/>
  <c r="AE18" i="6"/>
  <c r="AF18" i="6"/>
  <c r="AA19" i="6"/>
  <c r="AB19" i="6"/>
  <c r="AC19" i="6"/>
  <c r="AD19" i="6"/>
  <c r="AE19" i="6"/>
  <c r="AF19" i="6"/>
  <c r="AA20" i="6"/>
  <c r="AB20" i="6"/>
  <c r="AC20" i="6"/>
  <c r="AD20" i="6"/>
  <c r="AE20" i="6"/>
  <c r="AF20" i="6"/>
  <c r="AA21" i="6"/>
  <c r="AB21" i="6"/>
  <c r="AC21" i="6"/>
  <c r="AD21" i="6"/>
  <c r="AE21" i="6"/>
  <c r="AF21" i="6"/>
  <c r="AA22" i="6"/>
  <c r="AB22" i="6"/>
  <c r="AC22" i="6"/>
  <c r="AD22" i="6"/>
  <c r="AE22" i="6"/>
  <c r="AF22" i="6"/>
  <c r="AA23" i="6"/>
  <c r="AB23" i="6"/>
  <c r="AC23" i="6"/>
  <c r="AD23" i="6"/>
  <c r="AE23" i="6"/>
  <c r="AF23" i="6"/>
  <c r="AA24" i="6"/>
  <c r="AB24" i="6"/>
  <c r="AC24" i="6"/>
  <c r="AD24" i="6"/>
  <c r="AE24" i="6"/>
  <c r="AF24" i="6"/>
  <c r="AA25" i="6"/>
  <c r="AB25" i="6"/>
  <c r="AC25" i="6"/>
  <c r="AD25" i="6"/>
  <c r="AE25" i="6"/>
  <c r="AF25" i="6"/>
  <c r="AA26" i="6"/>
  <c r="AB26" i="6"/>
  <c r="AC26" i="6"/>
  <c r="AD26" i="6"/>
  <c r="AE26" i="6"/>
  <c r="AF26" i="6"/>
  <c r="AA27" i="6"/>
  <c r="AB27" i="6"/>
  <c r="AC27" i="6"/>
  <c r="AD27" i="6"/>
  <c r="AE27" i="6"/>
  <c r="AF27" i="6"/>
  <c r="AA28" i="6"/>
  <c r="AB28" i="6"/>
  <c r="AC28" i="6"/>
  <c r="AD28" i="6"/>
  <c r="AE28" i="6"/>
  <c r="AF28" i="6"/>
  <c r="AA29" i="6"/>
  <c r="AB29" i="6"/>
  <c r="AC29" i="6"/>
  <c r="AD29" i="6"/>
  <c r="AE29" i="6"/>
  <c r="AF29" i="6"/>
  <c r="AA30" i="6"/>
  <c r="AB30" i="6"/>
  <c r="AC30" i="6"/>
  <c r="AD30" i="6"/>
  <c r="AE30" i="6"/>
  <c r="AF30" i="6"/>
  <c r="AA31" i="6"/>
  <c r="AB31" i="6"/>
  <c r="AC31" i="6"/>
  <c r="AD31" i="6"/>
  <c r="AE31" i="6"/>
  <c r="AF31" i="6"/>
  <c r="AA32" i="6"/>
  <c r="AB32" i="6"/>
  <c r="AC32" i="6"/>
  <c r="AD32" i="6"/>
  <c r="AE32" i="6"/>
  <c r="AF32" i="6"/>
  <c r="AA33" i="6"/>
  <c r="AB33" i="6"/>
  <c r="AC33" i="6"/>
  <c r="AD33" i="6"/>
  <c r="AE33" i="6"/>
  <c r="AF33" i="6"/>
  <c r="AA34" i="6"/>
  <c r="AB34" i="6"/>
  <c r="AC34" i="6"/>
  <c r="AD34" i="6"/>
  <c r="AE34" i="6"/>
  <c r="AF34" i="6"/>
  <c r="AA35" i="6"/>
  <c r="AB35" i="6"/>
  <c r="AC35" i="6"/>
  <c r="AD35" i="6"/>
  <c r="AE35" i="6"/>
  <c r="AF35" i="6"/>
  <c r="AA36" i="6"/>
  <c r="AB36" i="6"/>
  <c r="AC36" i="6"/>
  <c r="AD36" i="6"/>
  <c r="AE36" i="6"/>
  <c r="AF36" i="6"/>
  <c r="AA37" i="6"/>
  <c r="AB37" i="6"/>
  <c r="AC37" i="6"/>
  <c r="AD37" i="6"/>
  <c r="AE37" i="6"/>
  <c r="AF37" i="6"/>
  <c r="AA38" i="6"/>
  <c r="AB38" i="6"/>
  <c r="AC38" i="6"/>
  <c r="AD38" i="6"/>
  <c r="AE38" i="6"/>
  <c r="AF38" i="6"/>
  <c r="AA39" i="6"/>
  <c r="AB39" i="6"/>
  <c r="AC39" i="6"/>
  <c r="AD39" i="6"/>
  <c r="AE39" i="6"/>
  <c r="AF39" i="6"/>
  <c r="AA40" i="6"/>
  <c r="AB40" i="6"/>
  <c r="AC40" i="6"/>
  <c r="AD40" i="6"/>
  <c r="AE40" i="6"/>
  <c r="AF40" i="6"/>
  <c r="AA41" i="6"/>
  <c r="AB41" i="6"/>
  <c r="AC41" i="6"/>
  <c r="AD41" i="6"/>
  <c r="AE41" i="6"/>
  <c r="AF41" i="6"/>
  <c r="AA42" i="6"/>
  <c r="AB42" i="6"/>
  <c r="AC42" i="6"/>
  <c r="AD42" i="6"/>
  <c r="AE42" i="6"/>
  <c r="AF42" i="6"/>
  <c r="AA43" i="6"/>
  <c r="AB43" i="6"/>
  <c r="AC43" i="6"/>
  <c r="AD43" i="6"/>
  <c r="AE43" i="6"/>
  <c r="AF43" i="6"/>
  <c r="AA44" i="6"/>
  <c r="AB44" i="6"/>
  <c r="AC44" i="6"/>
  <c r="AD44" i="6"/>
  <c r="AE44" i="6"/>
  <c r="AF44" i="6"/>
  <c r="AA45" i="6"/>
  <c r="AB45" i="6"/>
  <c r="AC45" i="6"/>
  <c r="AD45" i="6"/>
  <c r="AE45" i="6"/>
  <c r="AF45" i="6"/>
  <c r="AA46" i="6"/>
  <c r="AB46" i="6"/>
  <c r="AC46" i="6"/>
  <c r="AD46" i="6"/>
  <c r="AE46" i="6"/>
  <c r="AF46" i="6"/>
  <c r="AA47" i="6"/>
  <c r="AB47" i="6"/>
  <c r="AC47" i="6"/>
  <c r="AD47" i="6"/>
  <c r="AE47" i="6"/>
  <c r="AF47" i="6"/>
  <c r="AA48" i="6"/>
  <c r="AB48" i="6"/>
  <c r="AC48" i="6"/>
  <c r="AD48" i="6"/>
  <c r="AE48" i="6"/>
  <c r="AF48" i="6"/>
  <c r="AA49" i="6"/>
  <c r="AB49" i="6"/>
  <c r="AC49" i="6"/>
  <c r="AD49" i="6"/>
  <c r="AE49" i="6"/>
  <c r="AF49" i="6"/>
  <c r="AA50" i="6"/>
  <c r="AB50" i="6"/>
  <c r="AC50" i="6"/>
  <c r="AD50" i="6"/>
  <c r="AE50" i="6"/>
  <c r="AF50" i="6"/>
  <c r="AA51" i="6"/>
  <c r="AB51" i="6"/>
  <c r="AC51" i="6"/>
  <c r="AD51" i="6"/>
  <c r="AE51" i="6"/>
  <c r="AF51" i="6"/>
  <c r="AA52" i="6"/>
  <c r="AB52" i="6"/>
  <c r="AC52" i="6"/>
  <c r="AD52" i="6"/>
  <c r="AE52" i="6"/>
  <c r="AF52" i="6"/>
  <c r="AA53" i="6"/>
  <c r="AB53" i="6"/>
  <c r="AC53" i="6"/>
  <c r="AD53" i="6"/>
  <c r="AE53" i="6"/>
  <c r="AF53" i="6"/>
  <c r="AA54" i="6"/>
  <c r="AB54" i="6"/>
  <c r="AC54" i="6"/>
  <c r="AD54" i="6"/>
  <c r="AE54" i="6"/>
  <c r="AF54" i="6"/>
  <c r="AA55" i="6"/>
  <c r="AB55" i="6"/>
  <c r="AC55" i="6"/>
  <c r="AD55" i="6"/>
  <c r="AE55" i="6"/>
  <c r="AF55" i="6"/>
  <c r="AA56" i="6"/>
  <c r="AB56" i="6"/>
  <c r="AC56" i="6"/>
  <c r="AD56" i="6"/>
  <c r="AE56" i="6"/>
  <c r="AF56" i="6"/>
  <c r="AA57" i="6"/>
  <c r="AB57" i="6"/>
  <c r="AC57" i="6"/>
  <c r="AD57" i="6"/>
  <c r="AE57" i="6"/>
  <c r="AF57" i="6"/>
  <c r="AA58" i="6"/>
  <c r="AB58" i="6"/>
  <c r="AC58" i="6"/>
  <c r="AD58" i="6"/>
  <c r="AE58" i="6"/>
  <c r="AF58" i="6"/>
  <c r="AA59" i="6"/>
  <c r="AB59" i="6"/>
  <c r="AC59" i="6"/>
  <c r="AD59" i="6"/>
  <c r="AE59" i="6"/>
  <c r="AF59" i="6"/>
  <c r="AA60" i="6"/>
  <c r="AB60" i="6"/>
  <c r="AC60" i="6"/>
  <c r="AD60" i="6"/>
  <c r="AE60" i="6"/>
  <c r="AF60" i="6"/>
  <c r="AA61" i="6"/>
  <c r="AB61" i="6"/>
  <c r="AC61" i="6"/>
  <c r="AD61" i="6"/>
  <c r="AE61" i="6"/>
  <c r="AF61" i="6"/>
  <c r="AA62" i="6"/>
  <c r="AB62" i="6"/>
  <c r="AC62" i="6"/>
  <c r="AD62" i="6"/>
  <c r="AE62" i="6"/>
  <c r="AF62" i="6"/>
  <c r="AA63" i="6"/>
  <c r="AB63" i="6"/>
  <c r="AC63" i="6"/>
  <c r="AD63" i="6"/>
  <c r="AE63" i="6"/>
  <c r="AF63" i="6"/>
  <c r="AA64" i="6"/>
  <c r="AB64" i="6"/>
  <c r="AC64" i="6"/>
  <c r="AD64" i="6"/>
  <c r="AE64" i="6"/>
  <c r="AF64" i="6"/>
  <c r="AF2" i="6"/>
  <c r="AE2" i="6"/>
  <c r="AD2" i="6"/>
  <c r="AC2" i="6"/>
  <c r="AB2" i="6"/>
  <c r="AA2" i="6"/>
  <c r="AA3" i="5"/>
  <c r="AB3" i="5"/>
  <c r="AC3" i="5"/>
  <c r="AD3" i="5"/>
  <c r="AE3" i="5"/>
  <c r="AF3" i="5"/>
  <c r="AA4" i="5"/>
  <c r="AB4" i="5"/>
  <c r="AC4" i="5"/>
  <c r="AD4" i="5"/>
  <c r="AE4" i="5"/>
  <c r="AF4" i="5"/>
  <c r="AA5" i="5"/>
  <c r="AB5" i="5"/>
  <c r="AC5" i="5"/>
  <c r="AD5" i="5"/>
  <c r="AE5" i="5"/>
  <c r="AF5" i="5"/>
  <c r="AA6" i="5"/>
  <c r="AB6" i="5"/>
  <c r="AC6" i="5"/>
  <c r="AD6" i="5"/>
  <c r="AE6" i="5"/>
  <c r="AF6" i="5"/>
  <c r="AA7" i="5"/>
  <c r="AB7" i="5"/>
  <c r="AC7" i="5"/>
  <c r="AD7" i="5"/>
  <c r="AE7" i="5"/>
  <c r="AF7" i="5"/>
  <c r="AA8" i="5"/>
  <c r="AB8" i="5"/>
  <c r="AC8" i="5"/>
  <c r="AD8" i="5"/>
  <c r="AE8" i="5"/>
  <c r="AF8" i="5"/>
  <c r="AA9" i="5"/>
  <c r="AB9" i="5"/>
  <c r="AC9" i="5"/>
  <c r="AD9" i="5"/>
  <c r="AE9" i="5"/>
  <c r="AF9" i="5"/>
  <c r="AA10" i="5"/>
  <c r="AB10" i="5"/>
  <c r="AC10" i="5"/>
  <c r="AD10" i="5"/>
  <c r="AE10" i="5"/>
  <c r="AF10" i="5"/>
  <c r="AA11" i="5"/>
  <c r="AB11" i="5"/>
  <c r="AC11" i="5"/>
  <c r="AD11" i="5"/>
  <c r="AE11" i="5"/>
  <c r="AF11" i="5"/>
  <c r="AA12" i="5"/>
  <c r="AB12" i="5"/>
  <c r="AC12" i="5"/>
  <c r="AD12" i="5"/>
  <c r="AE12" i="5"/>
  <c r="AF12" i="5"/>
  <c r="AA13" i="5"/>
  <c r="AB13" i="5"/>
  <c r="AC13" i="5"/>
  <c r="AD13" i="5"/>
  <c r="AE13" i="5"/>
  <c r="AF13" i="5"/>
  <c r="AA14" i="5"/>
  <c r="AB14" i="5"/>
  <c r="AC14" i="5"/>
  <c r="AD14" i="5"/>
  <c r="AE14" i="5"/>
  <c r="AF14" i="5"/>
  <c r="AA15" i="5"/>
  <c r="AB15" i="5"/>
  <c r="AC15" i="5"/>
  <c r="AD15" i="5"/>
  <c r="AE15" i="5"/>
  <c r="AF15" i="5"/>
  <c r="AA16" i="5"/>
  <c r="AB16" i="5"/>
  <c r="AC16" i="5"/>
  <c r="AD16" i="5"/>
  <c r="AE16" i="5"/>
  <c r="AF16" i="5"/>
  <c r="AA17" i="5"/>
  <c r="AB17" i="5"/>
  <c r="AC17" i="5"/>
  <c r="AD17" i="5"/>
  <c r="AE17" i="5"/>
  <c r="AF17" i="5"/>
  <c r="AA18" i="5"/>
  <c r="AB18" i="5"/>
  <c r="AC18" i="5"/>
  <c r="AD18" i="5"/>
  <c r="AE18" i="5"/>
  <c r="AF18" i="5"/>
  <c r="AA19" i="5"/>
  <c r="AB19" i="5"/>
  <c r="AC19" i="5"/>
  <c r="AD19" i="5"/>
  <c r="AE19" i="5"/>
  <c r="AF19" i="5"/>
  <c r="AA20" i="5"/>
  <c r="AB20" i="5"/>
  <c r="AC20" i="5"/>
  <c r="AD20" i="5"/>
  <c r="AE20" i="5"/>
  <c r="AF20" i="5"/>
  <c r="AA21" i="5"/>
  <c r="AB21" i="5"/>
  <c r="AC21" i="5"/>
  <c r="AD21" i="5"/>
  <c r="AE21" i="5"/>
  <c r="AF21" i="5"/>
  <c r="AA22" i="5"/>
  <c r="AB22" i="5"/>
  <c r="AC22" i="5"/>
  <c r="AD22" i="5"/>
  <c r="AE22" i="5"/>
  <c r="AF22" i="5"/>
  <c r="AA23" i="5"/>
  <c r="AB23" i="5"/>
  <c r="AC23" i="5"/>
  <c r="AD23" i="5"/>
  <c r="AE23" i="5"/>
  <c r="AF23" i="5"/>
  <c r="AA24" i="5"/>
  <c r="AB24" i="5"/>
  <c r="AC24" i="5"/>
  <c r="AD24" i="5"/>
  <c r="AE24" i="5"/>
  <c r="AF24" i="5"/>
  <c r="AA25" i="5"/>
  <c r="AB25" i="5"/>
  <c r="AC25" i="5"/>
  <c r="AD25" i="5"/>
  <c r="AE25" i="5"/>
  <c r="AF25" i="5"/>
  <c r="AA26" i="5"/>
  <c r="AB26" i="5"/>
  <c r="AC26" i="5"/>
  <c r="AD26" i="5"/>
  <c r="AE26" i="5"/>
  <c r="AF26" i="5"/>
  <c r="AA27" i="5"/>
  <c r="AB27" i="5"/>
  <c r="AC27" i="5"/>
  <c r="AD27" i="5"/>
  <c r="AE27" i="5"/>
  <c r="AF27" i="5"/>
  <c r="AA28" i="5"/>
  <c r="AB28" i="5"/>
  <c r="AC28" i="5"/>
  <c r="AD28" i="5"/>
  <c r="AE28" i="5"/>
  <c r="AF28" i="5"/>
  <c r="AA29" i="5"/>
  <c r="AB29" i="5"/>
  <c r="AC29" i="5"/>
  <c r="AD29" i="5"/>
  <c r="AE29" i="5"/>
  <c r="AF29" i="5"/>
  <c r="AA30" i="5"/>
  <c r="AB30" i="5"/>
  <c r="AC30" i="5"/>
  <c r="AD30" i="5"/>
  <c r="AE30" i="5"/>
  <c r="AF30" i="5"/>
  <c r="AA31" i="5"/>
  <c r="AB31" i="5"/>
  <c r="AC31" i="5"/>
  <c r="AD31" i="5"/>
  <c r="AE31" i="5"/>
  <c r="AF31" i="5"/>
  <c r="AA32" i="5"/>
  <c r="AB32" i="5"/>
  <c r="AC32" i="5"/>
  <c r="AD32" i="5"/>
  <c r="AE32" i="5"/>
  <c r="AF32" i="5"/>
  <c r="AA33" i="5"/>
  <c r="AB33" i="5"/>
  <c r="AC33" i="5"/>
  <c r="AD33" i="5"/>
  <c r="AE33" i="5"/>
  <c r="AF33" i="5"/>
  <c r="AA34" i="5"/>
  <c r="AB34" i="5"/>
  <c r="AC34" i="5"/>
  <c r="AD34" i="5"/>
  <c r="AE34" i="5"/>
  <c r="AF34" i="5"/>
  <c r="AA35" i="5"/>
  <c r="AB35" i="5"/>
  <c r="AC35" i="5"/>
  <c r="AD35" i="5"/>
  <c r="AE35" i="5"/>
  <c r="AF35" i="5"/>
  <c r="AA36" i="5"/>
  <c r="AB36" i="5"/>
  <c r="AC36" i="5"/>
  <c r="AD36" i="5"/>
  <c r="AE36" i="5"/>
  <c r="AF36" i="5"/>
  <c r="AA37" i="5"/>
  <c r="AB37" i="5"/>
  <c r="AC37" i="5"/>
  <c r="AD37" i="5"/>
  <c r="AE37" i="5"/>
  <c r="AF37" i="5"/>
  <c r="AA38" i="5"/>
  <c r="AB38" i="5"/>
  <c r="AC38" i="5"/>
  <c r="AD38" i="5"/>
  <c r="AE38" i="5"/>
  <c r="AF38" i="5"/>
  <c r="AA39" i="5"/>
  <c r="AB39" i="5"/>
  <c r="AC39" i="5"/>
  <c r="AD39" i="5"/>
  <c r="AE39" i="5"/>
  <c r="AF39" i="5"/>
  <c r="AA40" i="5"/>
  <c r="AB40" i="5"/>
  <c r="AC40" i="5"/>
  <c r="AD40" i="5"/>
  <c r="AE40" i="5"/>
  <c r="AF40" i="5"/>
  <c r="AA41" i="5"/>
  <c r="AB41" i="5"/>
  <c r="AC41" i="5"/>
  <c r="AD41" i="5"/>
  <c r="AE41" i="5"/>
  <c r="AF41" i="5"/>
  <c r="AA42" i="5"/>
  <c r="AB42" i="5"/>
  <c r="AC42" i="5"/>
  <c r="AD42" i="5"/>
  <c r="AE42" i="5"/>
  <c r="AF42" i="5"/>
  <c r="AA43" i="5"/>
  <c r="AB43" i="5"/>
  <c r="AC43" i="5"/>
  <c r="AD43" i="5"/>
  <c r="AE43" i="5"/>
  <c r="AF43" i="5"/>
  <c r="AA44" i="5"/>
  <c r="AB44" i="5"/>
  <c r="AC44" i="5"/>
  <c r="AD44" i="5"/>
  <c r="AE44" i="5"/>
  <c r="AF44" i="5"/>
  <c r="AA45" i="5"/>
  <c r="AB45" i="5"/>
  <c r="AC45" i="5"/>
  <c r="AD45" i="5"/>
  <c r="AE45" i="5"/>
  <c r="AF45" i="5"/>
  <c r="AA46" i="5"/>
  <c r="AB46" i="5"/>
  <c r="AC46" i="5"/>
  <c r="AD46" i="5"/>
  <c r="AE46" i="5"/>
  <c r="AF46" i="5"/>
  <c r="AA47" i="5"/>
  <c r="AB47" i="5"/>
  <c r="AC47" i="5"/>
  <c r="AD47" i="5"/>
  <c r="AE47" i="5"/>
  <c r="AF47" i="5"/>
  <c r="AA48" i="5"/>
  <c r="AB48" i="5"/>
  <c r="AC48" i="5"/>
  <c r="AD48" i="5"/>
  <c r="AE48" i="5"/>
  <c r="AF48" i="5"/>
  <c r="AA49" i="5"/>
  <c r="AB49" i="5"/>
  <c r="AC49" i="5"/>
  <c r="AD49" i="5"/>
  <c r="AE49" i="5"/>
  <c r="AF49" i="5"/>
  <c r="AA50" i="5"/>
  <c r="AB50" i="5"/>
  <c r="AC50" i="5"/>
  <c r="AD50" i="5"/>
  <c r="AE50" i="5"/>
  <c r="AF50" i="5"/>
  <c r="AA51" i="5"/>
  <c r="AB51" i="5"/>
  <c r="AC51" i="5"/>
  <c r="AD51" i="5"/>
  <c r="AE51" i="5"/>
  <c r="AF51" i="5"/>
  <c r="AA52" i="5"/>
  <c r="AB52" i="5"/>
  <c r="AC52" i="5"/>
  <c r="AD52" i="5"/>
  <c r="AE52" i="5"/>
  <c r="AF52" i="5"/>
  <c r="AA53" i="5"/>
  <c r="AB53" i="5"/>
  <c r="AC53" i="5"/>
  <c r="AD53" i="5"/>
  <c r="AE53" i="5"/>
  <c r="AF53" i="5"/>
  <c r="AA54" i="5"/>
  <c r="AB54" i="5"/>
  <c r="AC54" i="5"/>
  <c r="AD54" i="5"/>
  <c r="AE54" i="5"/>
  <c r="AF54" i="5"/>
  <c r="AA55" i="5"/>
  <c r="AB55" i="5"/>
  <c r="AC55" i="5"/>
  <c r="AD55" i="5"/>
  <c r="AE55" i="5"/>
  <c r="AF55" i="5"/>
  <c r="AA56" i="5"/>
  <c r="AB56" i="5"/>
  <c r="AC56" i="5"/>
  <c r="AD56" i="5"/>
  <c r="AE56" i="5"/>
  <c r="AF56" i="5"/>
  <c r="AA57" i="5"/>
  <c r="AB57" i="5"/>
  <c r="AC57" i="5"/>
  <c r="AD57" i="5"/>
  <c r="AE57" i="5"/>
  <c r="AF57" i="5"/>
  <c r="AA58" i="5"/>
  <c r="AB58" i="5"/>
  <c r="AC58" i="5"/>
  <c r="AD58" i="5"/>
  <c r="AE58" i="5"/>
  <c r="AF58" i="5"/>
  <c r="AA59" i="5"/>
  <c r="AB59" i="5"/>
  <c r="AC59" i="5"/>
  <c r="AD59" i="5"/>
  <c r="AE59" i="5"/>
  <c r="AF59" i="5"/>
  <c r="AA60" i="5"/>
  <c r="AB60" i="5"/>
  <c r="AC60" i="5"/>
  <c r="AD60" i="5"/>
  <c r="AE60" i="5"/>
  <c r="AF60" i="5"/>
  <c r="AA61" i="5"/>
  <c r="AB61" i="5"/>
  <c r="AC61" i="5"/>
  <c r="AD61" i="5"/>
  <c r="AE61" i="5"/>
  <c r="AF61" i="5"/>
  <c r="AA62" i="5"/>
  <c r="AB62" i="5"/>
  <c r="AC62" i="5"/>
  <c r="AD62" i="5"/>
  <c r="AE62" i="5"/>
  <c r="AF62" i="5"/>
  <c r="AA63" i="5"/>
  <c r="AB63" i="5"/>
  <c r="AC63" i="5"/>
  <c r="AD63" i="5"/>
  <c r="AE63" i="5"/>
  <c r="AF63" i="5"/>
  <c r="AA64" i="5"/>
  <c r="AB64" i="5"/>
  <c r="AC64" i="5"/>
  <c r="AD64" i="5"/>
  <c r="AE64" i="5"/>
  <c r="AF64" i="5"/>
  <c r="AA65" i="5"/>
  <c r="AB65" i="5"/>
  <c r="AC65" i="5"/>
  <c r="AD65" i="5"/>
  <c r="AE65" i="5"/>
  <c r="AF65" i="5"/>
  <c r="AA66" i="5"/>
  <c r="AB66" i="5"/>
  <c r="AC66" i="5"/>
  <c r="AD66" i="5"/>
  <c r="AE66" i="5"/>
  <c r="AF66" i="5"/>
  <c r="AA67" i="5"/>
  <c r="AB67" i="5"/>
  <c r="AC67" i="5"/>
  <c r="AD67" i="5"/>
  <c r="AE67" i="5"/>
  <c r="AF67" i="5"/>
  <c r="AA68" i="5"/>
  <c r="AB68" i="5"/>
  <c r="AC68" i="5"/>
  <c r="AD68" i="5"/>
  <c r="AE68" i="5"/>
  <c r="AF68" i="5"/>
  <c r="AA69" i="5"/>
  <c r="AB69" i="5"/>
  <c r="AC69" i="5"/>
  <c r="AD69" i="5"/>
  <c r="AE69" i="5"/>
  <c r="AF69" i="5"/>
  <c r="AA70" i="5"/>
  <c r="AB70" i="5"/>
  <c r="AC70" i="5"/>
  <c r="AD70" i="5"/>
  <c r="AE70" i="5"/>
  <c r="AF70" i="5"/>
  <c r="AA71" i="5"/>
  <c r="AB71" i="5"/>
  <c r="AC71" i="5"/>
  <c r="AD71" i="5"/>
  <c r="AE71" i="5"/>
  <c r="AF71" i="5"/>
  <c r="AA72" i="5"/>
  <c r="AB72" i="5"/>
  <c r="AC72" i="5"/>
  <c r="AD72" i="5"/>
  <c r="AE72" i="5"/>
  <c r="AF72" i="5"/>
  <c r="AA73" i="5"/>
  <c r="AB73" i="5"/>
  <c r="AC73" i="5"/>
  <c r="AD73" i="5"/>
  <c r="AE73" i="5"/>
  <c r="AF73" i="5"/>
  <c r="AA74" i="5"/>
  <c r="AB74" i="5"/>
  <c r="AC74" i="5"/>
  <c r="AD74" i="5"/>
  <c r="AE74" i="5"/>
  <c r="AF74" i="5"/>
  <c r="AA75" i="5"/>
  <c r="AB75" i="5"/>
  <c r="AC75" i="5"/>
  <c r="AD75" i="5"/>
  <c r="AE75" i="5"/>
  <c r="AF75" i="5"/>
  <c r="AA76" i="5"/>
  <c r="AB76" i="5"/>
  <c r="AC76" i="5"/>
  <c r="AD76" i="5"/>
  <c r="AE76" i="5"/>
  <c r="AF76" i="5"/>
  <c r="AA77" i="5"/>
  <c r="AB77" i="5"/>
  <c r="AC77" i="5"/>
  <c r="AD77" i="5"/>
  <c r="AE77" i="5"/>
  <c r="AF77" i="5"/>
  <c r="AA78" i="5"/>
  <c r="AB78" i="5"/>
  <c r="AC78" i="5"/>
  <c r="AD78" i="5"/>
  <c r="AE78" i="5"/>
  <c r="AF78" i="5"/>
  <c r="AA79" i="5"/>
  <c r="AB79" i="5"/>
  <c r="AC79" i="5"/>
  <c r="AD79" i="5"/>
  <c r="AE79" i="5"/>
  <c r="AF79" i="5"/>
  <c r="AA80" i="5"/>
  <c r="AB80" i="5"/>
  <c r="AC80" i="5"/>
  <c r="AD80" i="5"/>
  <c r="AE80" i="5"/>
  <c r="AF80" i="5"/>
  <c r="AA81" i="5"/>
  <c r="AB81" i="5"/>
  <c r="AC81" i="5"/>
  <c r="AD81" i="5"/>
  <c r="AE81" i="5"/>
  <c r="AF81" i="5"/>
  <c r="AA82" i="5"/>
  <c r="AB82" i="5"/>
  <c r="AC82" i="5"/>
  <c r="AD82" i="5"/>
  <c r="AE82" i="5"/>
  <c r="AF82" i="5"/>
  <c r="AA83" i="5"/>
  <c r="AB83" i="5"/>
  <c r="AC83" i="5"/>
  <c r="AD83" i="5"/>
  <c r="AE83" i="5"/>
  <c r="AF83" i="5"/>
  <c r="AA84" i="5"/>
  <c r="AB84" i="5"/>
  <c r="AC84" i="5"/>
  <c r="AD84" i="5"/>
  <c r="AE84" i="5"/>
  <c r="AF84" i="5"/>
  <c r="AA85" i="5"/>
  <c r="AB85" i="5"/>
  <c r="AC85" i="5"/>
  <c r="AD85" i="5"/>
  <c r="AE85" i="5"/>
  <c r="AF85" i="5"/>
  <c r="AA86" i="5"/>
  <c r="AB86" i="5"/>
  <c r="AC86" i="5"/>
  <c r="AD86" i="5"/>
  <c r="AE86" i="5"/>
  <c r="AF86" i="5"/>
  <c r="AA87" i="5"/>
  <c r="AB87" i="5"/>
  <c r="AC87" i="5"/>
  <c r="AD87" i="5"/>
  <c r="AE87" i="5"/>
  <c r="AF87" i="5"/>
  <c r="AA88" i="5"/>
  <c r="AB88" i="5"/>
  <c r="AC88" i="5"/>
  <c r="AD88" i="5"/>
  <c r="AE88" i="5"/>
  <c r="AF88" i="5"/>
  <c r="AA89" i="5"/>
  <c r="AB89" i="5"/>
  <c r="AC89" i="5"/>
  <c r="AD89" i="5"/>
  <c r="AE89" i="5"/>
  <c r="AF89" i="5"/>
  <c r="AA90" i="5"/>
  <c r="AB90" i="5"/>
  <c r="AC90" i="5"/>
  <c r="AD90" i="5"/>
  <c r="AE90" i="5"/>
  <c r="AF90" i="5"/>
  <c r="AA91" i="5"/>
  <c r="AB91" i="5"/>
  <c r="AC91" i="5"/>
  <c r="AD91" i="5"/>
  <c r="AE91" i="5"/>
  <c r="AF91" i="5"/>
  <c r="AA92" i="5"/>
  <c r="AB92" i="5"/>
  <c r="AC92" i="5"/>
  <c r="AD92" i="5"/>
  <c r="AE92" i="5"/>
  <c r="AF92" i="5"/>
  <c r="AA93" i="5"/>
  <c r="AB93" i="5"/>
  <c r="AC93" i="5"/>
  <c r="AD93" i="5"/>
  <c r="AE93" i="5"/>
  <c r="AF93" i="5"/>
  <c r="AA94" i="5"/>
  <c r="AB94" i="5"/>
  <c r="AC94" i="5"/>
  <c r="AD94" i="5"/>
  <c r="AE94" i="5"/>
  <c r="AF94" i="5"/>
  <c r="AA95" i="5"/>
  <c r="AB95" i="5"/>
  <c r="AC95" i="5"/>
  <c r="AD95" i="5"/>
  <c r="AE95" i="5"/>
  <c r="AF95" i="5"/>
  <c r="AA96" i="5"/>
  <c r="AB96" i="5"/>
  <c r="AC96" i="5"/>
  <c r="AD96" i="5"/>
  <c r="AE96" i="5"/>
  <c r="AF96" i="5"/>
  <c r="AA97" i="5"/>
  <c r="AB97" i="5"/>
  <c r="AC97" i="5"/>
  <c r="AD97" i="5"/>
  <c r="AE97" i="5"/>
  <c r="AF97" i="5"/>
  <c r="AA98" i="5"/>
  <c r="AB98" i="5"/>
  <c r="AC98" i="5"/>
  <c r="AD98" i="5"/>
  <c r="AE98" i="5"/>
  <c r="AF98" i="5"/>
  <c r="AA99" i="5"/>
  <c r="AB99" i="5"/>
  <c r="AC99" i="5"/>
  <c r="AD99" i="5"/>
  <c r="AE99" i="5"/>
  <c r="AF99" i="5"/>
  <c r="AA100" i="5"/>
  <c r="AB100" i="5"/>
  <c r="AC100" i="5"/>
  <c r="AD100" i="5"/>
  <c r="AE100" i="5"/>
  <c r="AF100" i="5"/>
  <c r="AA101" i="5"/>
  <c r="AB101" i="5"/>
  <c r="AC101" i="5"/>
  <c r="AD101" i="5"/>
  <c r="AE101" i="5"/>
  <c r="AF101" i="5"/>
  <c r="AF2" i="5"/>
  <c r="AE2" i="5"/>
  <c r="AD2" i="5"/>
  <c r="AC2" i="5"/>
  <c r="AB2" i="5"/>
  <c r="AA2" i="5"/>
  <c r="AA3" i="10"/>
  <c r="AB3" i="10"/>
  <c r="AC3" i="10"/>
  <c r="AD3" i="10"/>
  <c r="AE3" i="10"/>
  <c r="AF3" i="10"/>
  <c r="AA4" i="10"/>
  <c r="AB4" i="10"/>
  <c r="AC4" i="10"/>
  <c r="AD4" i="10"/>
  <c r="AE4" i="10"/>
  <c r="AF4" i="10"/>
  <c r="AA5" i="10"/>
  <c r="AB5" i="10"/>
  <c r="AC5" i="10"/>
  <c r="AD5" i="10"/>
  <c r="AE5" i="10"/>
  <c r="AF5" i="10"/>
  <c r="AA6" i="10"/>
  <c r="AB6" i="10"/>
  <c r="AC6" i="10"/>
  <c r="AD6" i="10"/>
  <c r="AE6" i="10"/>
  <c r="AF6" i="10"/>
  <c r="AA7" i="10"/>
  <c r="AB7" i="10"/>
  <c r="AC7" i="10"/>
  <c r="AD7" i="10"/>
  <c r="AE7" i="10"/>
  <c r="AF7" i="10"/>
  <c r="AA8" i="10"/>
  <c r="AB8" i="10"/>
  <c r="AC8" i="10"/>
  <c r="AD8" i="10"/>
  <c r="AE8" i="10"/>
  <c r="AF8" i="10"/>
  <c r="AA9" i="10"/>
  <c r="AB9" i="10"/>
  <c r="AC9" i="10"/>
  <c r="AD9" i="10"/>
  <c r="AE9" i="10"/>
  <c r="AF9" i="10"/>
  <c r="AA10" i="10"/>
  <c r="AB10" i="10"/>
  <c r="AC10" i="10"/>
  <c r="AD10" i="10"/>
  <c r="AE10" i="10"/>
  <c r="AF10" i="10"/>
  <c r="AA11" i="10"/>
  <c r="AB11" i="10"/>
  <c r="AC11" i="10"/>
  <c r="AD11" i="10"/>
  <c r="AE11" i="10"/>
  <c r="AF11" i="10"/>
  <c r="AA12" i="10"/>
  <c r="AB12" i="10"/>
  <c r="AC12" i="10"/>
  <c r="AD12" i="10"/>
  <c r="AE12" i="10"/>
  <c r="AF12" i="10"/>
  <c r="AA13" i="10"/>
  <c r="AB13" i="10"/>
  <c r="AC13" i="10"/>
  <c r="AD13" i="10"/>
  <c r="AE13" i="10"/>
  <c r="AF13" i="10"/>
  <c r="AA14" i="10"/>
  <c r="AB14" i="10"/>
  <c r="AC14" i="10"/>
  <c r="AD14" i="10"/>
  <c r="AE14" i="10"/>
  <c r="AF14" i="10"/>
  <c r="AA15" i="10"/>
  <c r="AB15" i="10"/>
  <c r="AC15" i="10"/>
  <c r="AD15" i="10"/>
  <c r="AE15" i="10"/>
  <c r="AF15" i="10"/>
  <c r="AA16" i="10"/>
  <c r="AB16" i="10"/>
  <c r="AC16" i="10"/>
  <c r="AD16" i="10"/>
  <c r="AE16" i="10"/>
  <c r="AF16" i="10"/>
  <c r="AA17" i="10"/>
  <c r="AB17" i="10"/>
  <c r="AC17" i="10"/>
  <c r="AD17" i="10"/>
  <c r="AE17" i="10"/>
  <c r="AF17" i="10"/>
  <c r="AA18" i="10"/>
  <c r="AB18" i="10"/>
  <c r="AC18" i="10"/>
  <c r="AD18" i="10"/>
  <c r="AE18" i="10"/>
  <c r="AF18" i="10"/>
  <c r="AA19" i="10"/>
  <c r="AB19" i="10"/>
  <c r="AC19" i="10"/>
  <c r="AD19" i="10"/>
  <c r="AE19" i="10"/>
  <c r="AF19" i="10"/>
  <c r="AA20" i="10"/>
  <c r="AB20" i="10"/>
  <c r="AC20" i="10"/>
  <c r="AD20" i="10"/>
  <c r="AE20" i="10"/>
  <c r="AF20" i="10"/>
  <c r="AA21" i="10"/>
  <c r="AB21" i="10"/>
  <c r="AC21" i="10"/>
  <c r="AD21" i="10"/>
  <c r="AE21" i="10"/>
  <c r="AF21" i="10"/>
  <c r="AA22" i="10"/>
  <c r="AB22" i="10"/>
  <c r="AC22" i="10"/>
  <c r="AD22" i="10"/>
  <c r="AE22" i="10"/>
  <c r="AF22" i="10"/>
  <c r="AA23" i="10"/>
  <c r="AB23" i="10"/>
  <c r="AC23" i="10"/>
  <c r="AD23" i="10"/>
  <c r="AE23" i="10"/>
  <c r="AF23" i="10"/>
  <c r="AA24" i="10"/>
  <c r="AB24" i="10"/>
  <c r="AC24" i="10"/>
  <c r="AD24" i="10"/>
  <c r="AE24" i="10"/>
  <c r="AF24" i="10"/>
  <c r="AA25" i="10"/>
  <c r="AB25" i="10"/>
  <c r="AC25" i="10"/>
  <c r="AD25" i="10"/>
  <c r="AE25" i="10"/>
  <c r="AF25" i="10"/>
  <c r="AA26" i="10"/>
  <c r="AB26" i="10"/>
  <c r="AC26" i="10"/>
  <c r="AD26" i="10"/>
  <c r="AE26" i="10"/>
  <c r="AF26" i="10"/>
  <c r="AA27" i="10"/>
  <c r="AB27" i="10"/>
  <c r="AC27" i="10"/>
  <c r="AD27" i="10"/>
  <c r="AE27" i="10"/>
  <c r="AF27" i="10"/>
  <c r="AA28" i="10"/>
  <c r="AB28" i="10"/>
  <c r="AC28" i="10"/>
  <c r="AD28" i="10"/>
  <c r="AE28" i="10"/>
  <c r="AF28" i="10"/>
  <c r="AA29" i="10"/>
  <c r="AB29" i="10"/>
  <c r="AC29" i="10"/>
  <c r="AD29" i="10"/>
  <c r="AE29" i="10"/>
  <c r="AF29" i="10"/>
  <c r="AA30" i="10"/>
  <c r="AB30" i="10"/>
  <c r="AC30" i="10"/>
  <c r="AD30" i="10"/>
  <c r="AE30" i="10"/>
  <c r="AF30" i="10"/>
  <c r="AA31" i="10"/>
  <c r="AB31" i="10"/>
  <c r="AC31" i="10"/>
  <c r="AD31" i="10"/>
  <c r="AE31" i="10"/>
  <c r="AF31" i="10"/>
  <c r="AA32" i="10"/>
  <c r="AB32" i="10"/>
  <c r="AC32" i="10"/>
  <c r="AD32" i="10"/>
  <c r="AE32" i="10"/>
  <c r="AF32" i="10"/>
  <c r="AA33" i="10"/>
  <c r="AB33" i="10"/>
  <c r="AC33" i="10"/>
  <c r="AD33" i="10"/>
  <c r="AE33" i="10"/>
  <c r="AF33" i="10"/>
  <c r="AA34" i="10"/>
  <c r="AB34" i="10"/>
  <c r="AC34" i="10"/>
  <c r="AD34" i="10"/>
  <c r="AE34" i="10"/>
  <c r="AF34" i="10"/>
  <c r="AA35" i="10"/>
  <c r="AB35" i="10"/>
  <c r="AC35" i="10"/>
  <c r="AD35" i="10"/>
  <c r="AE35" i="10"/>
  <c r="AF35" i="10"/>
  <c r="AA36" i="10"/>
  <c r="AB36" i="10"/>
  <c r="AC36" i="10"/>
  <c r="AD36" i="10"/>
  <c r="AE36" i="10"/>
  <c r="AF36" i="10"/>
  <c r="AA37" i="10"/>
  <c r="AB37" i="10"/>
  <c r="AC37" i="10"/>
  <c r="AD37" i="10"/>
  <c r="AE37" i="10"/>
  <c r="AF37" i="10"/>
  <c r="AD2" i="10"/>
  <c r="AC2" i="10"/>
  <c r="AA2" i="10"/>
  <c r="AA3" i="4"/>
  <c r="AB3" i="4"/>
  <c r="AC3" i="4"/>
  <c r="AD3" i="4"/>
  <c r="AE3" i="4"/>
  <c r="AF3" i="4"/>
  <c r="AA4" i="4"/>
  <c r="AB4" i="4"/>
  <c r="AC4" i="4"/>
  <c r="AD4" i="4"/>
  <c r="AE4" i="4"/>
  <c r="AF4" i="4"/>
  <c r="AA5" i="4"/>
  <c r="AB5" i="4"/>
  <c r="AC5" i="4"/>
  <c r="AD5" i="4"/>
  <c r="AE5" i="4"/>
  <c r="AF5" i="4"/>
  <c r="AA6" i="4"/>
  <c r="AB6" i="4"/>
  <c r="AC6" i="4"/>
  <c r="AD6" i="4"/>
  <c r="AE6" i="4"/>
  <c r="AF6" i="4"/>
  <c r="AA7" i="4"/>
  <c r="AB7" i="4"/>
  <c r="AC7" i="4"/>
  <c r="AD7" i="4"/>
  <c r="AE7" i="4"/>
  <c r="AF7" i="4"/>
  <c r="AA8" i="4"/>
  <c r="AB8" i="4"/>
  <c r="AC8" i="4"/>
  <c r="AD8" i="4"/>
  <c r="AE8" i="4"/>
  <c r="AF8" i="4"/>
  <c r="AA9" i="4"/>
  <c r="AB9" i="4"/>
  <c r="AC9" i="4"/>
  <c r="AD9" i="4"/>
  <c r="AE9" i="4"/>
  <c r="AF9" i="4"/>
  <c r="AA10" i="4"/>
  <c r="AB10" i="4"/>
  <c r="AC10" i="4"/>
  <c r="AD10" i="4"/>
  <c r="AE10" i="4"/>
  <c r="AF10" i="4"/>
  <c r="AA11" i="4"/>
  <c r="AB11" i="4"/>
  <c r="AC11" i="4"/>
  <c r="AD11" i="4"/>
  <c r="AE11" i="4"/>
  <c r="AF11" i="4"/>
  <c r="AA12" i="4"/>
  <c r="AB12" i="4"/>
  <c r="AC12" i="4"/>
  <c r="AD12" i="4"/>
  <c r="AE12" i="4"/>
  <c r="AF12" i="4"/>
  <c r="AA13" i="4"/>
  <c r="AB13" i="4"/>
  <c r="AC13" i="4"/>
  <c r="AD13" i="4"/>
  <c r="AE13" i="4"/>
  <c r="AF13" i="4"/>
  <c r="AA14" i="4"/>
  <c r="AB14" i="4"/>
  <c r="AC14" i="4"/>
  <c r="AD14" i="4"/>
  <c r="AE14" i="4"/>
  <c r="AF14" i="4"/>
  <c r="AA15" i="4"/>
  <c r="AB15" i="4"/>
  <c r="AC15" i="4"/>
  <c r="AD15" i="4"/>
  <c r="AE15" i="4"/>
  <c r="AF15" i="4"/>
  <c r="AA16" i="4"/>
  <c r="AB16" i="4"/>
  <c r="AC16" i="4"/>
  <c r="AD16" i="4"/>
  <c r="AE16" i="4"/>
  <c r="AF16" i="4"/>
  <c r="AA17" i="4"/>
  <c r="AB17" i="4"/>
  <c r="AC17" i="4"/>
  <c r="AD17" i="4"/>
  <c r="AE17" i="4"/>
  <c r="AF17" i="4"/>
  <c r="AA18" i="4"/>
  <c r="AB18" i="4"/>
  <c r="AC18" i="4"/>
  <c r="AD18" i="4"/>
  <c r="AE18" i="4"/>
  <c r="AF18" i="4"/>
  <c r="AA19" i="4"/>
  <c r="AB19" i="4"/>
  <c r="AC19" i="4"/>
  <c r="AD19" i="4"/>
  <c r="AE19" i="4"/>
  <c r="AF19" i="4"/>
  <c r="AA20" i="4"/>
  <c r="AB20" i="4"/>
  <c r="AC20" i="4"/>
  <c r="AD20" i="4"/>
  <c r="AE20" i="4"/>
  <c r="AF20" i="4"/>
  <c r="AA21" i="4"/>
  <c r="AB21" i="4"/>
  <c r="AC21" i="4"/>
  <c r="AD21" i="4"/>
  <c r="AE21" i="4"/>
  <c r="AF21" i="4"/>
  <c r="AA22" i="4"/>
  <c r="AB22" i="4"/>
  <c r="AC22" i="4"/>
  <c r="AD22" i="4"/>
  <c r="AE22" i="4"/>
  <c r="AF22" i="4"/>
  <c r="AA23" i="4"/>
  <c r="AB23" i="4"/>
  <c r="AC23" i="4"/>
  <c r="AD23" i="4"/>
  <c r="AE23" i="4"/>
  <c r="AF23" i="4"/>
  <c r="AA24" i="4"/>
  <c r="AB24" i="4"/>
  <c r="AC24" i="4"/>
  <c r="AD24" i="4"/>
  <c r="AE24" i="4"/>
  <c r="AF24" i="4"/>
  <c r="AA25" i="4"/>
  <c r="AB25" i="4"/>
  <c r="AC25" i="4"/>
  <c r="AD25" i="4"/>
  <c r="AE25" i="4"/>
  <c r="AF25" i="4"/>
  <c r="AA26" i="4"/>
  <c r="AB26" i="4"/>
  <c r="AC26" i="4"/>
  <c r="AD26" i="4"/>
  <c r="AE26" i="4"/>
  <c r="AF26" i="4"/>
  <c r="AA27" i="4"/>
  <c r="AB27" i="4"/>
  <c r="AC27" i="4"/>
  <c r="AD27" i="4"/>
  <c r="AE27" i="4"/>
  <c r="AF27" i="4"/>
  <c r="AA28" i="4"/>
  <c r="AB28" i="4"/>
  <c r="AC28" i="4"/>
  <c r="AD28" i="4"/>
  <c r="AE28" i="4"/>
  <c r="AF28" i="4"/>
  <c r="AA29" i="4"/>
  <c r="AB29" i="4"/>
  <c r="AC29" i="4"/>
  <c r="AD29" i="4"/>
  <c r="AE29" i="4"/>
  <c r="AF29" i="4"/>
  <c r="AA30" i="4"/>
  <c r="AB30" i="4"/>
  <c r="AC30" i="4"/>
  <c r="AD30" i="4"/>
  <c r="AE30" i="4"/>
  <c r="AF30" i="4"/>
  <c r="AA31" i="4"/>
  <c r="AB31" i="4"/>
  <c r="AC31" i="4"/>
  <c r="AD31" i="4"/>
  <c r="AE31" i="4"/>
  <c r="AF31" i="4"/>
  <c r="AA32" i="4"/>
  <c r="AB32" i="4"/>
  <c r="AC32" i="4"/>
  <c r="AD32" i="4"/>
  <c r="AE32" i="4"/>
  <c r="AF32" i="4"/>
  <c r="AA33" i="4"/>
  <c r="AB33" i="4"/>
  <c r="AC33" i="4"/>
  <c r="AD33" i="4"/>
  <c r="AE33" i="4"/>
  <c r="AF33" i="4"/>
  <c r="AA34" i="4"/>
  <c r="AB34" i="4"/>
  <c r="AC34" i="4"/>
  <c r="AD34" i="4"/>
  <c r="AE34" i="4"/>
  <c r="AF34" i="4"/>
  <c r="AA35" i="4"/>
  <c r="AB35" i="4"/>
  <c r="AC35" i="4"/>
  <c r="AD35" i="4"/>
  <c r="AE35" i="4"/>
  <c r="AF35" i="4"/>
  <c r="AA36" i="4"/>
  <c r="AB36" i="4"/>
  <c r="AC36" i="4"/>
  <c r="AD36" i="4"/>
  <c r="AE36" i="4"/>
  <c r="AF36" i="4"/>
  <c r="AA37" i="4"/>
  <c r="AB37" i="4"/>
  <c r="AC37" i="4"/>
  <c r="AD37" i="4"/>
  <c r="AE37" i="4"/>
  <c r="AF37" i="4"/>
  <c r="AA38" i="4"/>
  <c r="AB38" i="4"/>
  <c r="AC38" i="4"/>
  <c r="AD38" i="4"/>
  <c r="AE38" i="4"/>
  <c r="AF38" i="4"/>
  <c r="AA39" i="4"/>
  <c r="AB39" i="4"/>
  <c r="AC39" i="4"/>
  <c r="AD39" i="4"/>
  <c r="AE39" i="4"/>
  <c r="AF39" i="4"/>
  <c r="AA40" i="4"/>
  <c r="AB40" i="4"/>
  <c r="AC40" i="4"/>
  <c r="AD40" i="4"/>
  <c r="AE40" i="4"/>
  <c r="AF40" i="4"/>
  <c r="AA41" i="4"/>
  <c r="AB41" i="4"/>
  <c r="AC41" i="4"/>
  <c r="AD41" i="4"/>
  <c r="AE41" i="4"/>
  <c r="AF41" i="4"/>
  <c r="AA42" i="4"/>
  <c r="AB42" i="4"/>
  <c r="AC42" i="4"/>
  <c r="AD42" i="4"/>
  <c r="AE42" i="4"/>
  <c r="AF42" i="4"/>
  <c r="AA43" i="4"/>
  <c r="AB43" i="4"/>
  <c r="AC43" i="4"/>
  <c r="AD43" i="4"/>
  <c r="AE43" i="4"/>
  <c r="AF43" i="4"/>
  <c r="AA44" i="4"/>
  <c r="AB44" i="4"/>
  <c r="AC44" i="4"/>
  <c r="AD44" i="4"/>
  <c r="AE44" i="4"/>
  <c r="AF44" i="4"/>
  <c r="AA45" i="4"/>
  <c r="AB45" i="4"/>
  <c r="AC45" i="4"/>
  <c r="AD45" i="4"/>
  <c r="AE45" i="4"/>
  <c r="AF45" i="4"/>
  <c r="AA46" i="4"/>
  <c r="AB46" i="4"/>
  <c r="AC46" i="4"/>
  <c r="AD46" i="4"/>
  <c r="AE46" i="4"/>
  <c r="AF46" i="4"/>
  <c r="AA47" i="4"/>
  <c r="AB47" i="4"/>
  <c r="AC47" i="4"/>
  <c r="AD47" i="4"/>
  <c r="AE47" i="4"/>
  <c r="AF47" i="4"/>
  <c r="AA48" i="4"/>
  <c r="AB48" i="4"/>
  <c r="AC48" i="4"/>
  <c r="AD48" i="4"/>
  <c r="AE48" i="4"/>
  <c r="AF48" i="4"/>
  <c r="AA49" i="4"/>
  <c r="AB49" i="4"/>
  <c r="AC49" i="4"/>
  <c r="AD49" i="4"/>
  <c r="AE49" i="4"/>
  <c r="AF49" i="4"/>
  <c r="AA50" i="4"/>
  <c r="AB50" i="4"/>
  <c r="AC50" i="4"/>
  <c r="AD50" i="4"/>
  <c r="AE50" i="4"/>
  <c r="AF50" i="4"/>
  <c r="AA51" i="4"/>
  <c r="AB51" i="4"/>
  <c r="AC51" i="4"/>
  <c r="AD51" i="4"/>
  <c r="AE51" i="4"/>
  <c r="AF51" i="4"/>
  <c r="AA52" i="4"/>
  <c r="AB52" i="4"/>
  <c r="AC52" i="4"/>
  <c r="AD52" i="4"/>
  <c r="AE52" i="4"/>
  <c r="AF52" i="4"/>
  <c r="AA53" i="4"/>
  <c r="AB53" i="4"/>
  <c r="AC53" i="4"/>
  <c r="AD53" i="4"/>
  <c r="AE53" i="4"/>
  <c r="AF53" i="4"/>
  <c r="AA54" i="4"/>
  <c r="AB54" i="4"/>
  <c r="AC54" i="4"/>
  <c r="AD54" i="4"/>
  <c r="AE54" i="4"/>
  <c r="AF54" i="4"/>
  <c r="AF2" i="4"/>
  <c r="AE2" i="4"/>
  <c r="AD2" i="4"/>
  <c r="AC2" i="4"/>
  <c r="AB2" i="4"/>
  <c r="AA2" i="4"/>
  <c r="AA3" i="3"/>
  <c r="AB3" i="3"/>
  <c r="AC3" i="3"/>
  <c r="AD3" i="3"/>
  <c r="AE3" i="3"/>
  <c r="AF3" i="3"/>
  <c r="AA4" i="3"/>
  <c r="AB4" i="3"/>
  <c r="AC4" i="3"/>
  <c r="AD4" i="3"/>
  <c r="AE4" i="3"/>
  <c r="AF4" i="3"/>
  <c r="AA5" i="3"/>
  <c r="AB5" i="3"/>
  <c r="AC5" i="3"/>
  <c r="AD5" i="3"/>
  <c r="AE5" i="3"/>
  <c r="AF5" i="3"/>
  <c r="AA6" i="3"/>
  <c r="AB6" i="3"/>
  <c r="AC6" i="3"/>
  <c r="AD6" i="3"/>
  <c r="AE6" i="3"/>
  <c r="AF6" i="3"/>
  <c r="AA7" i="3"/>
  <c r="AB7" i="3"/>
  <c r="AC7" i="3"/>
  <c r="AD7" i="3"/>
  <c r="AE7" i="3"/>
  <c r="AF7" i="3"/>
  <c r="AA8" i="3"/>
  <c r="AB8" i="3"/>
  <c r="AC8" i="3"/>
  <c r="AD8" i="3"/>
  <c r="AE8" i="3"/>
  <c r="AF8" i="3"/>
  <c r="AA9" i="3"/>
  <c r="AB9" i="3"/>
  <c r="AC9" i="3"/>
  <c r="AD9" i="3"/>
  <c r="AE9" i="3"/>
  <c r="AF9" i="3"/>
  <c r="AA10" i="3"/>
  <c r="AB10" i="3"/>
  <c r="AC10" i="3"/>
  <c r="AD10" i="3"/>
  <c r="AE10" i="3"/>
  <c r="AF10" i="3"/>
  <c r="AA11" i="3"/>
  <c r="AB11" i="3"/>
  <c r="AC11" i="3"/>
  <c r="AD11" i="3"/>
  <c r="AE11" i="3"/>
  <c r="AF11" i="3"/>
  <c r="AA12" i="3"/>
  <c r="AB12" i="3"/>
  <c r="AC12" i="3"/>
  <c r="AD12" i="3"/>
  <c r="AE12" i="3"/>
  <c r="AF12" i="3"/>
  <c r="AA13" i="3"/>
  <c r="AB13" i="3"/>
  <c r="AC13" i="3"/>
  <c r="AD13" i="3"/>
  <c r="AE13" i="3"/>
  <c r="AF13" i="3"/>
  <c r="AA14" i="3"/>
  <c r="AB14" i="3"/>
  <c r="AC14" i="3"/>
  <c r="AD14" i="3"/>
  <c r="AE14" i="3"/>
  <c r="AF14" i="3"/>
  <c r="AA15" i="3"/>
  <c r="AB15" i="3"/>
  <c r="AC15" i="3"/>
  <c r="AD15" i="3"/>
  <c r="AE15" i="3"/>
  <c r="AF15" i="3"/>
  <c r="AA16" i="3"/>
  <c r="AB16" i="3"/>
  <c r="AC16" i="3"/>
  <c r="AD16" i="3"/>
  <c r="AE16" i="3"/>
  <c r="AF16" i="3"/>
  <c r="AA17" i="3"/>
  <c r="AB17" i="3"/>
  <c r="AC17" i="3"/>
  <c r="AD17" i="3"/>
  <c r="AE17" i="3"/>
  <c r="AF17" i="3"/>
  <c r="AA18" i="3"/>
  <c r="AB18" i="3"/>
  <c r="AC18" i="3"/>
  <c r="AD18" i="3"/>
  <c r="AE18" i="3"/>
  <c r="AF18" i="3"/>
  <c r="AA19" i="3"/>
  <c r="AB19" i="3"/>
  <c r="AC19" i="3"/>
  <c r="AD19" i="3"/>
  <c r="AE19" i="3"/>
  <c r="AF19" i="3"/>
  <c r="AA20" i="3"/>
  <c r="AB20" i="3"/>
  <c r="AC20" i="3"/>
  <c r="AD20" i="3"/>
  <c r="AE20" i="3"/>
  <c r="AF20" i="3"/>
  <c r="AA21" i="3"/>
  <c r="AB21" i="3"/>
  <c r="AC21" i="3"/>
  <c r="AD21" i="3"/>
  <c r="AE21" i="3"/>
  <c r="AF21" i="3"/>
  <c r="AA22" i="3"/>
  <c r="AB22" i="3"/>
  <c r="AC22" i="3"/>
  <c r="AD22" i="3"/>
  <c r="AE22" i="3"/>
  <c r="AF22" i="3"/>
  <c r="AA23" i="3"/>
  <c r="AB23" i="3"/>
  <c r="AC23" i="3"/>
  <c r="AD23" i="3"/>
  <c r="AE23" i="3"/>
  <c r="AF23" i="3"/>
  <c r="AA24" i="3"/>
  <c r="AB24" i="3"/>
  <c r="AC24" i="3"/>
  <c r="AD24" i="3"/>
  <c r="AE24" i="3"/>
  <c r="AF24" i="3"/>
  <c r="AA25" i="3"/>
  <c r="AB25" i="3"/>
  <c r="AC25" i="3"/>
  <c r="AD25" i="3"/>
  <c r="AE25" i="3"/>
  <c r="AF25" i="3"/>
  <c r="AA26" i="3"/>
  <c r="AB26" i="3"/>
  <c r="AC26" i="3"/>
  <c r="AD26" i="3"/>
  <c r="AE26" i="3"/>
  <c r="AF26" i="3"/>
  <c r="AA27" i="3"/>
  <c r="AB27" i="3"/>
  <c r="AC27" i="3"/>
  <c r="AD27" i="3"/>
  <c r="AE27" i="3"/>
  <c r="AF27" i="3"/>
  <c r="AA28" i="3"/>
  <c r="AB28" i="3"/>
  <c r="AC28" i="3"/>
  <c r="AD28" i="3"/>
  <c r="AE28" i="3"/>
  <c r="AF28" i="3"/>
  <c r="AA29" i="3"/>
  <c r="AB29" i="3"/>
  <c r="AC29" i="3"/>
  <c r="AD29" i="3"/>
  <c r="AE29" i="3"/>
  <c r="AF29" i="3"/>
  <c r="AA30" i="3"/>
  <c r="AB30" i="3"/>
  <c r="AC30" i="3"/>
  <c r="AD30" i="3"/>
  <c r="AE30" i="3"/>
  <c r="AF30" i="3"/>
  <c r="AA31" i="3"/>
  <c r="AB31" i="3"/>
  <c r="AC31" i="3"/>
  <c r="AD31" i="3"/>
  <c r="AE31" i="3"/>
  <c r="AF31" i="3"/>
  <c r="AA32" i="3"/>
  <c r="AB32" i="3"/>
  <c r="AC32" i="3"/>
  <c r="AD32" i="3"/>
  <c r="AE32" i="3"/>
  <c r="AF32" i="3"/>
  <c r="AA33" i="3"/>
  <c r="AB33" i="3"/>
  <c r="AC33" i="3"/>
  <c r="AD33" i="3"/>
  <c r="AE33" i="3"/>
  <c r="AF33" i="3"/>
  <c r="AA34" i="3"/>
  <c r="AB34" i="3"/>
  <c r="AC34" i="3"/>
  <c r="AD34" i="3"/>
  <c r="AE34" i="3"/>
  <c r="AF34" i="3"/>
  <c r="AA35" i="3"/>
  <c r="AB35" i="3"/>
  <c r="AC35" i="3"/>
  <c r="AD35" i="3"/>
  <c r="AE35" i="3"/>
  <c r="AF35" i="3"/>
  <c r="AA36" i="3"/>
  <c r="AB36" i="3"/>
  <c r="AC36" i="3"/>
  <c r="AD36" i="3"/>
  <c r="AE36" i="3"/>
  <c r="AF36" i="3"/>
  <c r="AA37" i="3"/>
  <c r="AB37" i="3"/>
  <c r="AC37" i="3"/>
  <c r="AD37" i="3"/>
  <c r="AE37" i="3"/>
  <c r="AF37" i="3"/>
  <c r="AA38" i="3"/>
  <c r="AB38" i="3"/>
  <c r="AC38" i="3"/>
  <c r="AD38" i="3"/>
  <c r="AE38" i="3"/>
  <c r="AF38" i="3"/>
  <c r="AA39" i="3"/>
  <c r="AB39" i="3"/>
  <c r="AC39" i="3"/>
  <c r="AD39" i="3"/>
  <c r="AE39" i="3"/>
  <c r="AF39" i="3"/>
  <c r="AA40" i="3"/>
  <c r="AB40" i="3"/>
  <c r="AC40" i="3"/>
  <c r="AD40" i="3"/>
  <c r="AE40" i="3"/>
  <c r="AF40" i="3"/>
  <c r="AA41" i="3"/>
  <c r="AB41" i="3"/>
  <c r="AC41" i="3"/>
  <c r="AD41" i="3"/>
  <c r="AE41" i="3"/>
  <c r="AF41" i="3"/>
  <c r="AA42" i="3"/>
  <c r="AB42" i="3"/>
  <c r="AC42" i="3"/>
  <c r="AD42" i="3"/>
  <c r="AE42" i="3"/>
  <c r="AF42" i="3"/>
  <c r="AA43" i="3"/>
  <c r="AB43" i="3"/>
  <c r="AC43" i="3"/>
  <c r="AD43" i="3"/>
  <c r="AE43" i="3"/>
  <c r="AF43" i="3"/>
  <c r="AA44" i="3"/>
  <c r="AB44" i="3"/>
  <c r="AC44" i="3"/>
  <c r="AD44" i="3"/>
  <c r="AE44" i="3"/>
  <c r="AF44" i="3"/>
  <c r="AA45" i="3"/>
  <c r="AB45" i="3"/>
  <c r="AC45" i="3"/>
  <c r="AD45" i="3"/>
  <c r="AE45" i="3"/>
  <c r="AF45" i="3"/>
  <c r="AA46" i="3"/>
  <c r="AB46" i="3"/>
  <c r="AC46" i="3"/>
  <c r="AD46" i="3"/>
  <c r="AE46" i="3"/>
  <c r="AF46" i="3"/>
  <c r="AA47" i="3"/>
  <c r="AB47" i="3"/>
  <c r="AC47" i="3"/>
  <c r="AD47" i="3"/>
  <c r="AE47" i="3"/>
  <c r="AF47" i="3"/>
  <c r="AA48" i="3"/>
  <c r="AB48" i="3"/>
  <c r="AC48" i="3"/>
  <c r="AD48" i="3"/>
  <c r="AE48" i="3"/>
  <c r="AF48" i="3"/>
  <c r="AA49" i="3"/>
  <c r="AB49" i="3"/>
  <c r="AC49" i="3"/>
  <c r="AD49" i="3"/>
  <c r="AE49" i="3"/>
  <c r="AF49" i="3"/>
  <c r="AA50" i="3"/>
  <c r="AB50" i="3"/>
  <c r="AC50" i="3"/>
  <c r="AD50" i="3"/>
  <c r="AE50" i="3"/>
  <c r="AF50" i="3"/>
  <c r="AA51" i="3"/>
  <c r="AB51" i="3"/>
  <c r="AC51" i="3"/>
  <c r="AD51" i="3"/>
  <c r="AE51" i="3"/>
  <c r="AF51" i="3"/>
  <c r="AA52" i="3"/>
  <c r="AB52" i="3"/>
  <c r="AC52" i="3"/>
  <c r="AD52" i="3"/>
  <c r="AE52" i="3"/>
  <c r="AF52" i="3"/>
  <c r="AA53" i="3"/>
  <c r="AB53" i="3"/>
  <c r="AC53" i="3"/>
  <c r="AD53" i="3"/>
  <c r="AE53" i="3"/>
  <c r="AF53" i="3"/>
  <c r="AA54" i="3"/>
  <c r="AB54" i="3"/>
  <c r="AC54" i="3"/>
  <c r="AD54" i="3"/>
  <c r="AE54" i="3"/>
  <c r="AF54" i="3"/>
  <c r="AA55" i="3"/>
  <c r="AB55" i="3"/>
  <c r="AC55" i="3"/>
  <c r="AD55" i="3"/>
  <c r="AE55" i="3"/>
  <c r="AF55" i="3"/>
  <c r="AA56" i="3"/>
  <c r="AB56" i="3"/>
  <c r="AC56" i="3"/>
  <c r="AD56" i="3"/>
  <c r="AE56" i="3"/>
  <c r="AF56" i="3"/>
  <c r="AA57" i="3"/>
  <c r="AB57" i="3"/>
  <c r="AC57" i="3"/>
  <c r="AD57" i="3"/>
  <c r="AE57" i="3"/>
  <c r="AF57" i="3"/>
  <c r="AA58" i="3"/>
  <c r="AB58" i="3"/>
  <c r="AC58" i="3"/>
  <c r="AD58" i="3"/>
  <c r="AE58" i="3"/>
  <c r="AF58" i="3"/>
  <c r="AA59" i="3"/>
  <c r="AB59" i="3"/>
  <c r="AC59" i="3"/>
  <c r="AD59" i="3"/>
  <c r="AE59" i="3"/>
  <c r="AF59" i="3"/>
  <c r="AA60" i="3"/>
  <c r="AB60" i="3"/>
  <c r="AC60" i="3"/>
  <c r="AD60" i="3"/>
  <c r="AE60" i="3"/>
  <c r="AF60" i="3"/>
  <c r="AA61" i="3"/>
  <c r="AB61" i="3"/>
  <c r="AC61" i="3"/>
  <c r="AD61" i="3"/>
  <c r="AE61" i="3"/>
  <c r="AF61" i="3"/>
  <c r="AA62" i="3"/>
  <c r="AB62" i="3"/>
  <c r="AC62" i="3"/>
  <c r="AD62" i="3"/>
  <c r="AE62" i="3"/>
  <c r="AF62" i="3"/>
  <c r="AA63" i="3"/>
  <c r="AB63" i="3"/>
  <c r="AC63" i="3"/>
  <c r="AD63" i="3"/>
  <c r="AE63" i="3"/>
  <c r="AF63" i="3"/>
  <c r="AA64" i="3"/>
  <c r="AB64" i="3"/>
  <c r="AC64" i="3"/>
  <c r="AD64" i="3"/>
  <c r="AE64" i="3"/>
  <c r="AF64" i="3"/>
  <c r="AA65" i="3"/>
  <c r="AB65" i="3"/>
  <c r="AC65" i="3"/>
  <c r="AD65" i="3"/>
  <c r="AE65" i="3"/>
  <c r="AF65" i="3"/>
  <c r="AA66" i="3"/>
  <c r="AB66" i="3"/>
  <c r="AC66" i="3"/>
  <c r="AD66" i="3"/>
  <c r="AE66" i="3"/>
  <c r="AF66" i="3"/>
  <c r="AA67" i="3"/>
  <c r="AB67" i="3"/>
  <c r="AC67" i="3"/>
  <c r="AD67" i="3"/>
  <c r="AE67" i="3"/>
  <c r="AF67" i="3"/>
  <c r="AA68" i="3"/>
  <c r="AB68" i="3"/>
  <c r="AC68" i="3"/>
  <c r="AD68" i="3"/>
  <c r="AE68" i="3"/>
  <c r="AF68" i="3"/>
  <c r="AA69" i="3"/>
  <c r="AB69" i="3"/>
  <c r="AC69" i="3"/>
  <c r="AD69" i="3"/>
  <c r="AE69" i="3"/>
  <c r="AF69" i="3"/>
  <c r="AA70" i="3"/>
  <c r="AB70" i="3"/>
  <c r="AC70" i="3"/>
  <c r="AD70" i="3"/>
  <c r="AE70" i="3"/>
  <c r="AF70" i="3"/>
  <c r="AA71" i="3"/>
  <c r="AB71" i="3"/>
  <c r="AC71" i="3"/>
  <c r="AD71" i="3"/>
  <c r="AE71" i="3"/>
  <c r="AF71" i="3"/>
  <c r="AA72" i="3"/>
  <c r="AB72" i="3"/>
  <c r="AC72" i="3"/>
  <c r="AD72" i="3"/>
  <c r="AE72" i="3"/>
  <c r="AF72" i="3"/>
  <c r="AA73" i="3"/>
  <c r="AB73" i="3"/>
  <c r="AC73" i="3"/>
  <c r="AD73" i="3"/>
  <c r="AE73" i="3"/>
  <c r="AF73" i="3"/>
  <c r="AA74" i="3"/>
  <c r="AB74" i="3"/>
  <c r="AC74" i="3"/>
  <c r="AD74" i="3"/>
  <c r="AE74" i="3"/>
  <c r="AF74" i="3"/>
  <c r="AA75" i="3"/>
  <c r="AB75" i="3"/>
  <c r="AC75" i="3"/>
  <c r="AD75" i="3"/>
  <c r="AE75" i="3"/>
  <c r="AF75" i="3"/>
  <c r="AA76" i="3"/>
  <c r="AB76" i="3"/>
  <c r="AC76" i="3"/>
  <c r="AD76" i="3"/>
  <c r="AE76" i="3"/>
  <c r="AF76" i="3"/>
  <c r="AA77" i="3"/>
  <c r="AB77" i="3"/>
  <c r="AC77" i="3"/>
  <c r="AD77" i="3"/>
  <c r="AE77" i="3"/>
  <c r="AF77" i="3"/>
  <c r="AA78" i="3"/>
  <c r="AB78" i="3"/>
  <c r="AC78" i="3"/>
  <c r="AD78" i="3"/>
  <c r="AE78" i="3"/>
  <c r="AF78" i="3"/>
  <c r="AA79" i="3"/>
  <c r="AB79" i="3"/>
  <c r="AC79" i="3"/>
  <c r="AD79" i="3"/>
  <c r="AE79" i="3"/>
  <c r="AF79" i="3"/>
  <c r="AA80" i="3"/>
  <c r="AB80" i="3"/>
  <c r="AC80" i="3"/>
  <c r="AD80" i="3"/>
  <c r="AE80" i="3"/>
  <c r="AF80" i="3"/>
  <c r="AA81" i="3"/>
  <c r="AB81" i="3"/>
  <c r="AC81" i="3"/>
  <c r="AD81" i="3"/>
  <c r="AE81" i="3"/>
  <c r="AF81" i="3"/>
  <c r="AA82" i="3"/>
  <c r="AB82" i="3"/>
  <c r="AC82" i="3"/>
  <c r="AD82" i="3"/>
  <c r="AE82" i="3"/>
  <c r="AF82" i="3"/>
  <c r="AA83" i="3"/>
  <c r="AB83" i="3"/>
  <c r="AC83" i="3"/>
  <c r="AD83" i="3"/>
  <c r="AE83" i="3"/>
  <c r="AF83" i="3"/>
  <c r="AA84" i="3"/>
  <c r="AB84" i="3"/>
  <c r="AC84" i="3"/>
  <c r="AD84" i="3"/>
  <c r="AE84" i="3"/>
  <c r="AF84" i="3"/>
  <c r="AA85" i="3"/>
  <c r="AB85" i="3"/>
  <c r="AC85" i="3"/>
  <c r="AD85" i="3"/>
  <c r="AE85" i="3"/>
  <c r="AF85" i="3"/>
  <c r="AA86" i="3"/>
  <c r="AB86" i="3"/>
  <c r="AC86" i="3"/>
  <c r="AD86" i="3"/>
  <c r="AE86" i="3"/>
  <c r="AF86" i="3"/>
  <c r="AA87" i="3"/>
  <c r="AB87" i="3"/>
  <c r="AC87" i="3"/>
  <c r="AD87" i="3"/>
  <c r="AE87" i="3"/>
  <c r="AF87" i="3"/>
  <c r="AA88" i="3"/>
  <c r="AB88" i="3"/>
  <c r="AC88" i="3"/>
  <c r="AD88" i="3"/>
  <c r="AE88" i="3"/>
  <c r="AF88" i="3"/>
  <c r="AA89" i="3"/>
  <c r="AB89" i="3"/>
  <c r="AC89" i="3"/>
  <c r="AD89" i="3"/>
  <c r="AE89" i="3"/>
  <c r="AF89" i="3"/>
  <c r="AA90" i="3"/>
  <c r="AB90" i="3"/>
  <c r="AC90" i="3"/>
  <c r="AD90" i="3"/>
  <c r="AE90" i="3"/>
  <c r="AF90" i="3"/>
  <c r="AA91" i="3"/>
  <c r="AB91" i="3"/>
  <c r="AC91" i="3"/>
  <c r="AD91" i="3"/>
  <c r="AE91" i="3"/>
  <c r="AF91" i="3"/>
  <c r="AA92" i="3"/>
  <c r="AB92" i="3"/>
  <c r="AC92" i="3"/>
  <c r="AD92" i="3"/>
  <c r="AE92" i="3"/>
  <c r="AF92" i="3"/>
  <c r="AA93" i="3"/>
  <c r="AB93" i="3"/>
  <c r="AC93" i="3"/>
  <c r="AD93" i="3"/>
  <c r="AE93" i="3"/>
  <c r="AF93" i="3"/>
  <c r="AA94" i="3"/>
  <c r="AB94" i="3"/>
  <c r="AC94" i="3"/>
  <c r="AD94" i="3"/>
  <c r="AE94" i="3"/>
  <c r="AF94" i="3"/>
  <c r="AA95" i="3"/>
  <c r="AB95" i="3"/>
  <c r="AC95" i="3"/>
  <c r="AD95" i="3"/>
  <c r="AE95" i="3"/>
  <c r="AF95" i="3"/>
  <c r="AA96" i="3"/>
  <c r="AB96" i="3"/>
  <c r="AC96" i="3"/>
  <c r="AD96" i="3"/>
  <c r="AE96" i="3"/>
  <c r="AF96" i="3"/>
  <c r="AA97" i="3"/>
  <c r="AB97" i="3"/>
  <c r="AC97" i="3"/>
  <c r="AD97" i="3"/>
  <c r="AE97" i="3"/>
  <c r="AF97" i="3"/>
  <c r="AA98" i="3"/>
  <c r="AB98" i="3"/>
  <c r="AC98" i="3"/>
  <c r="AD98" i="3"/>
  <c r="AE98" i="3"/>
  <c r="AF98" i="3"/>
  <c r="AA99" i="3"/>
  <c r="AB99" i="3"/>
  <c r="AC99" i="3"/>
  <c r="AD99" i="3"/>
  <c r="AE99" i="3"/>
  <c r="AF99" i="3"/>
  <c r="AA100" i="3"/>
  <c r="AB100" i="3"/>
  <c r="AC100" i="3"/>
  <c r="AD100" i="3"/>
  <c r="AE100" i="3"/>
  <c r="AF100" i="3"/>
  <c r="AA101" i="3"/>
  <c r="AB101" i="3"/>
  <c r="AC101" i="3"/>
  <c r="AD101" i="3"/>
  <c r="AE101" i="3"/>
  <c r="AF101" i="3"/>
  <c r="AA102" i="3"/>
  <c r="AB102" i="3"/>
  <c r="AC102" i="3"/>
  <c r="AD102" i="3"/>
  <c r="AE102" i="3"/>
  <c r="AF102" i="3"/>
  <c r="AA103" i="3"/>
  <c r="AB103" i="3"/>
  <c r="AC103" i="3"/>
  <c r="AD103" i="3"/>
  <c r="AE103" i="3"/>
  <c r="AF103" i="3"/>
  <c r="AA104" i="3"/>
  <c r="AB104" i="3"/>
  <c r="AC104" i="3"/>
  <c r="AD104" i="3"/>
  <c r="AE104" i="3"/>
  <c r="AF104" i="3"/>
  <c r="AA105" i="3"/>
  <c r="AB105" i="3"/>
  <c r="AC105" i="3"/>
  <c r="AD105" i="3"/>
  <c r="AE105" i="3"/>
  <c r="AF105" i="3"/>
  <c r="AA106" i="3"/>
  <c r="AB106" i="3"/>
  <c r="AC106" i="3"/>
  <c r="AD106" i="3"/>
  <c r="AE106" i="3"/>
  <c r="AF106" i="3"/>
  <c r="AA107" i="3"/>
  <c r="AB107" i="3"/>
  <c r="AC107" i="3"/>
  <c r="AD107" i="3"/>
  <c r="AE107" i="3"/>
  <c r="AF107" i="3"/>
  <c r="AA108" i="3"/>
  <c r="AB108" i="3"/>
  <c r="AC108" i="3"/>
  <c r="AD108" i="3"/>
  <c r="AE108" i="3"/>
  <c r="AF108" i="3"/>
  <c r="AA109" i="3"/>
  <c r="AB109" i="3"/>
  <c r="AC109" i="3"/>
  <c r="AD109" i="3"/>
  <c r="AE109" i="3"/>
  <c r="AF109" i="3"/>
  <c r="AA110" i="3"/>
  <c r="AB110" i="3"/>
  <c r="AC110" i="3"/>
  <c r="AD110" i="3"/>
  <c r="AE110" i="3"/>
  <c r="AF110" i="3"/>
  <c r="AA111" i="3"/>
  <c r="AB111" i="3"/>
  <c r="AC111" i="3"/>
  <c r="AD111" i="3"/>
  <c r="AE111" i="3"/>
  <c r="AF111" i="3"/>
  <c r="AA112" i="3"/>
  <c r="AB112" i="3"/>
  <c r="AC112" i="3"/>
  <c r="AD112" i="3"/>
  <c r="AE112" i="3"/>
  <c r="AF112" i="3"/>
  <c r="AA113" i="3"/>
  <c r="AB113" i="3"/>
  <c r="AC113" i="3"/>
  <c r="AD113" i="3"/>
  <c r="AE113" i="3"/>
  <c r="AF113" i="3"/>
  <c r="AA114" i="3"/>
  <c r="AB114" i="3"/>
  <c r="AC114" i="3"/>
  <c r="AD114" i="3"/>
  <c r="AE114" i="3"/>
  <c r="AF114" i="3"/>
  <c r="AA115" i="3"/>
  <c r="AB115" i="3"/>
  <c r="AC115" i="3"/>
  <c r="AD115" i="3"/>
  <c r="AE115" i="3"/>
  <c r="AF115" i="3"/>
  <c r="AA116" i="3"/>
  <c r="AB116" i="3"/>
  <c r="AC116" i="3"/>
  <c r="AD116" i="3"/>
  <c r="AE116" i="3"/>
  <c r="AF116" i="3"/>
  <c r="AA117" i="3"/>
  <c r="AB117" i="3"/>
  <c r="AC117" i="3"/>
  <c r="AD117" i="3"/>
  <c r="AE117" i="3"/>
  <c r="AF117" i="3"/>
  <c r="AF2" i="3"/>
  <c r="AE2" i="3"/>
  <c r="AD2" i="3"/>
  <c r="AC2" i="3"/>
  <c r="AA2" i="3"/>
  <c r="AB2" i="3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B2" i="2"/>
  <c r="B3" i="9"/>
  <c r="C3" i="9" s="1"/>
  <c r="B4" i="9"/>
  <c r="C4" i="9"/>
  <c r="B5" i="9"/>
  <c r="C5" i="9" s="1"/>
  <c r="B6" i="9"/>
  <c r="C6" i="9"/>
  <c r="B7" i="9"/>
  <c r="C7" i="9" s="1"/>
  <c r="B8" i="9"/>
  <c r="C8" i="9"/>
  <c r="B9" i="9"/>
  <c r="C9" i="9" s="1"/>
  <c r="B10" i="9"/>
  <c r="C10" i="9"/>
  <c r="B11" i="9"/>
  <c r="C11" i="9" s="1"/>
  <c r="B12" i="9"/>
  <c r="C12" i="9"/>
  <c r="B13" i="9"/>
  <c r="C13" i="9" s="1"/>
  <c r="B14" i="9"/>
  <c r="C14" i="9"/>
  <c r="B15" i="9"/>
  <c r="C15" i="9" s="1"/>
  <c r="B16" i="9"/>
  <c r="C16" i="9"/>
  <c r="B17" i="9"/>
  <c r="C17" i="9" s="1"/>
  <c r="B18" i="9"/>
  <c r="C18" i="9"/>
  <c r="B19" i="9"/>
  <c r="C19" i="9" s="1"/>
  <c r="B20" i="9"/>
  <c r="C20" i="9"/>
  <c r="B21" i="9"/>
  <c r="C21" i="9" s="1"/>
  <c r="B22" i="9"/>
  <c r="C22" i="9"/>
  <c r="B23" i="9"/>
  <c r="C23" i="9" s="1"/>
  <c r="B24" i="9"/>
  <c r="C24" i="9"/>
  <c r="B25" i="9"/>
  <c r="C25" i="9" s="1"/>
  <c r="B26" i="9"/>
  <c r="C26" i="9"/>
  <c r="B27" i="9"/>
  <c r="C27" i="9" s="1"/>
  <c r="B28" i="9"/>
  <c r="C28" i="9"/>
  <c r="B29" i="9"/>
  <c r="C29" i="9" s="1"/>
  <c r="B30" i="9"/>
  <c r="C30" i="9"/>
  <c r="B31" i="9"/>
  <c r="C31" i="9" s="1"/>
  <c r="B32" i="9"/>
  <c r="C32" i="9"/>
  <c r="B33" i="9"/>
  <c r="C33" i="9" s="1"/>
  <c r="B34" i="9"/>
  <c r="C34" i="9"/>
  <c r="B35" i="9"/>
  <c r="C35" i="9" s="1"/>
  <c r="B36" i="9"/>
  <c r="C36" i="9"/>
  <c r="B37" i="9"/>
  <c r="C37" i="9" s="1"/>
  <c r="B38" i="9"/>
  <c r="C38" i="9"/>
  <c r="B39" i="9"/>
  <c r="C39" i="9" s="1"/>
  <c r="B40" i="9"/>
  <c r="C40" i="9"/>
  <c r="B41" i="9"/>
  <c r="C41" i="9" s="1"/>
  <c r="B42" i="9"/>
  <c r="C42" i="9"/>
  <c r="B43" i="9"/>
  <c r="C43" i="9" s="1"/>
  <c r="B44" i="9"/>
  <c r="C44" i="9"/>
  <c r="B45" i="9"/>
  <c r="C45" i="9" s="1"/>
  <c r="B46" i="9"/>
  <c r="C46" i="9"/>
  <c r="B47" i="9"/>
  <c r="C47" i="9" s="1"/>
  <c r="B48" i="9"/>
  <c r="C48" i="9"/>
  <c r="B49" i="9"/>
  <c r="C49" i="9" s="1"/>
  <c r="B50" i="9"/>
  <c r="C50" i="9"/>
  <c r="B51" i="9"/>
  <c r="C51" i="9" s="1"/>
  <c r="B52" i="9"/>
  <c r="C52" i="9"/>
  <c r="B53" i="9"/>
  <c r="C53" i="9" s="1"/>
  <c r="B54" i="9"/>
  <c r="C54" i="9"/>
  <c r="B55" i="9"/>
  <c r="C55" i="9" s="1"/>
  <c r="B56" i="9"/>
  <c r="C56" i="9"/>
  <c r="B57" i="9"/>
  <c r="C57" i="9" s="1"/>
  <c r="B58" i="9"/>
  <c r="C58" i="9"/>
  <c r="B59" i="9"/>
  <c r="C59" i="9" s="1"/>
  <c r="B60" i="9"/>
  <c r="C60" i="9"/>
  <c r="B61" i="9"/>
  <c r="C61" i="9" s="1"/>
  <c r="B62" i="9"/>
  <c r="C62" i="9"/>
  <c r="B63" i="9"/>
  <c r="C63" i="9" s="1"/>
  <c r="B64" i="9"/>
  <c r="C64" i="9"/>
  <c r="B65" i="9"/>
  <c r="C65" i="9" s="1"/>
  <c r="B66" i="9"/>
  <c r="C66" i="9"/>
  <c r="B67" i="9"/>
  <c r="C67" i="9" s="1"/>
  <c r="B68" i="9"/>
  <c r="C68" i="9"/>
  <c r="B69" i="9"/>
  <c r="C69" i="9" s="1"/>
  <c r="B70" i="9"/>
  <c r="C70" i="9"/>
  <c r="B71" i="9"/>
  <c r="C71" i="9" s="1"/>
  <c r="B72" i="9"/>
  <c r="C72" i="9"/>
  <c r="B73" i="9"/>
  <c r="C73" i="9" s="1"/>
  <c r="B74" i="9"/>
  <c r="C74" i="9"/>
  <c r="B75" i="9"/>
  <c r="C75" i="9" s="1"/>
  <c r="B76" i="9"/>
  <c r="C76" i="9"/>
  <c r="B77" i="9"/>
  <c r="C77" i="9" s="1"/>
  <c r="B78" i="9"/>
  <c r="C78" i="9"/>
  <c r="B79" i="9"/>
  <c r="C79" i="9" s="1"/>
  <c r="B80" i="9"/>
  <c r="C80" i="9"/>
  <c r="B81" i="9"/>
  <c r="C81" i="9" s="1"/>
  <c r="B82" i="9"/>
  <c r="C82" i="9"/>
  <c r="B83" i="9"/>
  <c r="C83" i="9" s="1"/>
  <c r="B84" i="9"/>
  <c r="C84" i="9"/>
  <c r="B85" i="9"/>
  <c r="C85" i="9" s="1"/>
  <c r="B86" i="9"/>
  <c r="C86" i="9"/>
  <c r="B87" i="9"/>
  <c r="C87" i="9" s="1"/>
  <c r="B88" i="9"/>
  <c r="C88" i="9"/>
  <c r="B89" i="9"/>
  <c r="C89" i="9" s="1"/>
  <c r="B90" i="9"/>
  <c r="C90" i="9"/>
  <c r="B91" i="9"/>
  <c r="C91" i="9" s="1"/>
  <c r="B92" i="9"/>
  <c r="C92" i="9"/>
  <c r="B93" i="9"/>
  <c r="C93" i="9" s="1"/>
  <c r="B94" i="9"/>
  <c r="C94" i="9"/>
  <c r="B95" i="9"/>
  <c r="C95" i="9" s="1"/>
  <c r="B96" i="9"/>
  <c r="C96" i="9"/>
  <c r="B97" i="9"/>
  <c r="C97" i="9" s="1"/>
  <c r="B98" i="9"/>
  <c r="C98" i="9"/>
  <c r="B99" i="9"/>
  <c r="C99" i="9" s="1"/>
  <c r="B100" i="9"/>
  <c r="C100" i="9"/>
  <c r="B101" i="9"/>
  <c r="C101" i="9" s="1"/>
  <c r="B102" i="9"/>
  <c r="C102" i="9"/>
  <c r="B103" i="9"/>
  <c r="C103" i="9" s="1"/>
  <c r="B104" i="9"/>
  <c r="C104" i="9"/>
  <c r="B105" i="9"/>
  <c r="C105" i="9" s="1"/>
  <c r="B106" i="9"/>
  <c r="C106" i="9"/>
  <c r="B107" i="9"/>
  <c r="C107" i="9" s="1"/>
  <c r="B108" i="9"/>
  <c r="C108" i="9"/>
  <c r="B109" i="9"/>
  <c r="C109" i="9" s="1"/>
  <c r="B110" i="9"/>
  <c r="C110" i="9"/>
  <c r="B111" i="9"/>
  <c r="C111" i="9" s="1"/>
  <c r="B112" i="9"/>
  <c r="C112" i="9"/>
  <c r="B113" i="9"/>
  <c r="C113" i="9" s="1"/>
  <c r="B114" i="9"/>
  <c r="C114" i="9"/>
  <c r="B115" i="9"/>
  <c r="C115" i="9" s="1"/>
  <c r="B116" i="9"/>
  <c r="C116" i="9"/>
  <c r="B117" i="9"/>
  <c r="C117" i="9" s="1"/>
  <c r="B118" i="9"/>
  <c r="C118" i="9"/>
  <c r="B119" i="9"/>
  <c r="C119" i="9" s="1"/>
  <c r="B120" i="9"/>
  <c r="C120" i="9"/>
  <c r="B121" i="9"/>
  <c r="C121" i="9" s="1"/>
  <c r="B122" i="9"/>
  <c r="C122" i="9"/>
  <c r="B123" i="9"/>
  <c r="C123" i="9" s="1"/>
  <c r="B124" i="9"/>
  <c r="C124" i="9"/>
  <c r="B125" i="9"/>
  <c r="C125" i="9" s="1"/>
  <c r="B126" i="9"/>
  <c r="C126" i="9"/>
  <c r="B127" i="9"/>
  <c r="C127" i="9" s="1"/>
  <c r="B128" i="9"/>
  <c r="C128" i="9"/>
  <c r="B129" i="9"/>
  <c r="C129" i="9" s="1"/>
  <c r="B130" i="9"/>
  <c r="C130" i="9"/>
  <c r="B131" i="9"/>
  <c r="C131" i="9" s="1"/>
  <c r="B132" i="9"/>
  <c r="C132" i="9"/>
  <c r="B133" i="9"/>
  <c r="C133" i="9" s="1"/>
  <c r="B134" i="9"/>
  <c r="C134" i="9"/>
  <c r="B135" i="9"/>
  <c r="C135" i="9" s="1"/>
  <c r="B136" i="9"/>
  <c r="C136" i="9"/>
  <c r="B137" i="9"/>
  <c r="C137" i="9" s="1"/>
  <c r="B138" i="9"/>
  <c r="C138" i="9"/>
  <c r="B139" i="9"/>
  <c r="C139" i="9" s="1"/>
  <c r="B140" i="9"/>
  <c r="C140" i="9"/>
  <c r="B141" i="9"/>
  <c r="C141" i="9" s="1"/>
  <c r="B142" i="9"/>
  <c r="C142" i="9"/>
  <c r="B143" i="9"/>
  <c r="C143" i="9" s="1"/>
  <c r="B144" i="9"/>
  <c r="C144" i="9"/>
  <c r="B145" i="9"/>
  <c r="C145" i="9" s="1"/>
  <c r="B146" i="9"/>
  <c r="C146" i="9"/>
  <c r="B147" i="9"/>
  <c r="C147" i="9" s="1"/>
  <c r="B148" i="9"/>
  <c r="C148" i="9"/>
  <c r="B149" i="9"/>
  <c r="C149" i="9" s="1"/>
  <c r="B150" i="9"/>
  <c r="C150" i="9"/>
  <c r="B151" i="9"/>
  <c r="C151" i="9" s="1"/>
  <c r="B152" i="9"/>
  <c r="C152" i="9"/>
  <c r="B153" i="9"/>
  <c r="C153" i="9" s="1"/>
  <c r="B154" i="9"/>
  <c r="C154" i="9"/>
  <c r="B155" i="9"/>
  <c r="C155" i="9" s="1"/>
  <c r="B156" i="9"/>
  <c r="C156" i="9"/>
  <c r="B157" i="9"/>
  <c r="C157" i="9" s="1"/>
  <c r="B158" i="9"/>
  <c r="C158" i="9"/>
  <c r="B159" i="9"/>
  <c r="C159" i="9" s="1"/>
  <c r="B160" i="9"/>
  <c r="C160" i="9"/>
  <c r="B161" i="9"/>
  <c r="C161" i="9" s="1"/>
  <c r="A3" i="9"/>
  <c r="A4" i="9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150" i="9"/>
  <c r="A151" i="9"/>
  <c r="A152" i="9"/>
  <c r="A153" i="9"/>
  <c r="A154" i="9"/>
  <c r="A155" i="9"/>
  <c r="A156" i="9"/>
  <c r="A157" i="9"/>
  <c r="A158" i="9"/>
  <c r="A159" i="9"/>
  <c r="A160" i="9"/>
  <c r="A161" i="9"/>
  <c r="A2" i="9"/>
  <c r="B2" i="9"/>
  <c r="C2" i="9" s="1"/>
  <c r="B3" i="12"/>
  <c r="C3" i="12" s="1"/>
  <c r="B4" i="12"/>
  <c r="C4" i="12" s="1"/>
  <c r="B5" i="12"/>
  <c r="C5" i="12" s="1"/>
  <c r="B6" i="12"/>
  <c r="C6" i="12" s="1"/>
  <c r="B7" i="12"/>
  <c r="C7" i="12" s="1"/>
  <c r="B8" i="12"/>
  <c r="C8" i="12" s="1"/>
  <c r="B9" i="12"/>
  <c r="C9" i="12" s="1"/>
  <c r="B10" i="12"/>
  <c r="C10" i="12" s="1"/>
  <c r="B11" i="12"/>
  <c r="C11" i="12" s="1"/>
  <c r="B12" i="12"/>
  <c r="C12" i="12" s="1"/>
  <c r="B13" i="12"/>
  <c r="C13" i="12" s="1"/>
  <c r="B14" i="12"/>
  <c r="C14" i="12" s="1"/>
  <c r="B15" i="12"/>
  <c r="C15" i="12" s="1"/>
  <c r="B16" i="12"/>
  <c r="C16" i="12" s="1"/>
  <c r="B17" i="12"/>
  <c r="C17" i="12" s="1"/>
  <c r="B18" i="12"/>
  <c r="C18" i="12" s="1"/>
  <c r="B19" i="12"/>
  <c r="C19" i="12" s="1"/>
  <c r="B20" i="12"/>
  <c r="C20" i="12" s="1"/>
  <c r="B21" i="12"/>
  <c r="C21" i="12" s="1"/>
  <c r="B22" i="12"/>
  <c r="C22" i="12" s="1"/>
  <c r="B23" i="12"/>
  <c r="C23" i="12" s="1"/>
  <c r="B24" i="12"/>
  <c r="C24" i="12" s="1"/>
  <c r="B25" i="12"/>
  <c r="C25" i="12" s="1"/>
  <c r="B26" i="12"/>
  <c r="C26" i="12" s="1"/>
  <c r="B27" i="12"/>
  <c r="C27" i="12" s="1"/>
  <c r="B28" i="12"/>
  <c r="C28" i="12" s="1"/>
  <c r="B29" i="12"/>
  <c r="C29" i="12" s="1"/>
  <c r="B30" i="12"/>
  <c r="C30" i="12" s="1"/>
  <c r="B31" i="12"/>
  <c r="C31" i="12" s="1"/>
  <c r="B32" i="12"/>
  <c r="C32" i="12" s="1"/>
  <c r="B33" i="12"/>
  <c r="C33" i="12" s="1"/>
  <c r="B34" i="12"/>
  <c r="C34" i="12" s="1"/>
  <c r="B35" i="12"/>
  <c r="C35" i="12" s="1"/>
  <c r="B36" i="12"/>
  <c r="C36" i="12" s="1"/>
  <c r="B37" i="12"/>
  <c r="C37" i="12" s="1"/>
  <c r="B38" i="12"/>
  <c r="C38" i="12" s="1"/>
  <c r="B39" i="12"/>
  <c r="C39" i="12" s="1"/>
  <c r="B40" i="12"/>
  <c r="C40" i="12" s="1"/>
  <c r="B41" i="12"/>
  <c r="C41" i="12" s="1"/>
  <c r="B42" i="12"/>
  <c r="C42" i="12" s="1"/>
  <c r="B43" i="12"/>
  <c r="C43" i="12" s="1"/>
  <c r="B44" i="12"/>
  <c r="C44" i="12" s="1"/>
  <c r="B45" i="12"/>
  <c r="C45" i="12" s="1"/>
  <c r="B46" i="12"/>
  <c r="C46" i="12" s="1"/>
  <c r="B47" i="12"/>
  <c r="C47" i="12" s="1"/>
  <c r="B48" i="12"/>
  <c r="C48" i="12" s="1"/>
  <c r="B49" i="12"/>
  <c r="C49" i="12" s="1"/>
  <c r="B50" i="12"/>
  <c r="C50" i="12" s="1"/>
  <c r="B51" i="12"/>
  <c r="C51" i="12" s="1"/>
  <c r="B52" i="12"/>
  <c r="C52" i="12" s="1"/>
  <c r="B53" i="12"/>
  <c r="C53" i="12" s="1"/>
  <c r="B54" i="12"/>
  <c r="C54" i="12" s="1"/>
  <c r="B55" i="12"/>
  <c r="C55" i="12" s="1"/>
  <c r="B56" i="12"/>
  <c r="C56" i="12" s="1"/>
  <c r="B57" i="12"/>
  <c r="C57" i="12" s="1"/>
  <c r="B58" i="12"/>
  <c r="C58" i="12" s="1"/>
  <c r="B59" i="12"/>
  <c r="C59" i="12" s="1"/>
  <c r="B60" i="12"/>
  <c r="C60" i="12" s="1"/>
  <c r="B61" i="12"/>
  <c r="C61" i="12" s="1"/>
  <c r="B62" i="12"/>
  <c r="C62" i="12" s="1"/>
  <c r="B63" i="12"/>
  <c r="C63" i="12" s="1"/>
  <c r="B64" i="12"/>
  <c r="C64" i="12" s="1"/>
  <c r="B65" i="12"/>
  <c r="C65" i="12" s="1"/>
  <c r="B66" i="12"/>
  <c r="C66" i="12" s="1"/>
  <c r="B67" i="12"/>
  <c r="C67" i="12" s="1"/>
  <c r="B68" i="12"/>
  <c r="C68" i="12" s="1"/>
  <c r="B69" i="12"/>
  <c r="C69" i="12" s="1"/>
  <c r="B70" i="12"/>
  <c r="C70" i="12" s="1"/>
  <c r="B71" i="12"/>
  <c r="C71" i="12" s="1"/>
  <c r="B72" i="12"/>
  <c r="C72" i="12" s="1"/>
  <c r="B73" i="12"/>
  <c r="C73" i="12" s="1"/>
  <c r="B74" i="12"/>
  <c r="C74" i="12" s="1"/>
  <c r="B75" i="12"/>
  <c r="C75" i="12" s="1"/>
  <c r="B76" i="12"/>
  <c r="C76" i="12" s="1"/>
  <c r="B77" i="12"/>
  <c r="C77" i="12" s="1"/>
  <c r="B78" i="12"/>
  <c r="C78" i="12" s="1"/>
  <c r="B79" i="12"/>
  <c r="C79" i="12" s="1"/>
  <c r="B80" i="12"/>
  <c r="C80" i="12" s="1"/>
  <c r="B81" i="12"/>
  <c r="C81" i="12" s="1"/>
  <c r="B82" i="12"/>
  <c r="C82" i="12" s="1"/>
  <c r="B83" i="12"/>
  <c r="C83" i="12" s="1"/>
  <c r="B84" i="12"/>
  <c r="C84" i="12" s="1"/>
  <c r="B85" i="12"/>
  <c r="C85" i="12" s="1"/>
  <c r="B86" i="12"/>
  <c r="C86" i="12" s="1"/>
  <c r="B87" i="12"/>
  <c r="C87" i="12" s="1"/>
  <c r="B88" i="12"/>
  <c r="C88" i="12" s="1"/>
  <c r="B89" i="12"/>
  <c r="C89" i="12" s="1"/>
  <c r="B90" i="12"/>
  <c r="C90" i="12" s="1"/>
  <c r="B91" i="12"/>
  <c r="C91" i="12" s="1"/>
  <c r="B92" i="12"/>
  <c r="C92" i="12" s="1"/>
  <c r="B93" i="12"/>
  <c r="C93" i="12" s="1"/>
  <c r="B94" i="12"/>
  <c r="C94" i="12" s="1"/>
  <c r="B95" i="12"/>
  <c r="C95" i="12" s="1"/>
  <c r="B96" i="12"/>
  <c r="C96" i="12" s="1"/>
  <c r="B97" i="12"/>
  <c r="C97" i="12" s="1"/>
  <c r="B98" i="12"/>
  <c r="C98" i="12" s="1"/>
  <c r="B99" i="12"/>
  <c r="C99" i="12" s="1"/>
  <c r="B100" i="12"/>
  <c r="C100" i="12" s="1"/>
  <c r="B101" i="12"/>
  <c r="C101" i="12" s="1"/>
  <c r="B102" i="12"/>
  <c r="C102" i="12" s="1"/>
  <c r="B103" i="12"/>
  <c r="C103" i="12" s="1"/>
  <c r="B104" i="12"/>
  <c r="C104" i="12" s="1"/>
  <c r="B105" i="12"/>
  <c r="C105" i="12" s="1"/>
  <c r="B106" i="12"/>
  <c r="C106" i="12" s="1"/>
  <c r="B107" i="12"/>
  <c r="C107" i="12" s="1"/>
  <c r="B108" i="12"/>
  <c r="C108" i="12" s="1"/>
  <c r="B109" i="12"/>
  <c r="C109" i="12" s="1"/>
  <c r="B110" i="12"/>
  <c r="C110" i="12"/>
  <c r="B111" i="12"/>
  <c r="C111" i="12" s="1"/>
  <c r="B112" i="12"/>
  <c r="C112" i="12" s="1"/>
  <c r="B113" i="12"/>
  <c r="C113" i="12" s="1"/>
  <c r="B114" i="12"/>
  <c r="C114" i="12" s="1"/>
  <c r="B115" i="12"/>
  <c r="C115" i="12" s="1"/>
  <c r="B116" i="12"/>
  <c r="C116" i="12" s="1"/>
  <c r="B117" i="12"/>
  <c r="C117" i="12" s="1"/>
  <c r="B118" i="12"/>
  <c r="C118" i="12"/>
  <c r="B119" i="12"/>
  <c r="C119" i="12" s="1"/>
  <c r="B120" i="12"/>
  <c r="C120" i="12" s="1"/>
  <c r="B121" i="12"/>
  <c r="C121" i="12" s="1"/>
  <c r="B122" i="12"/>
  <c r="C122" i="12" s="1"/>
  <c r="B123" i="12"/>
  <c r="C123" i="12" s="1"/>
  <c r="B124" i="12"/>
  <c r="C124" i="12" s="1"/>
  <c r="B125" i="12"/>
  <c r="C125" i="12" s="1"/>
  <c r="B126" i="12"/>
  <c r="C126" i="12"/>
  <c r="B127" i="12"/>
  <c r="C127" i="12" s="1"/>
  <c r="B128" i="12"/>
  <c r="C128" i="12" s="1"/>
  <c r="B129" i="12"/>
  <c r="C129" i="12" s="1"/>
  <c r="B130" i="12"/>
  <c r="C130" i="12" s="1"/>
  <c r="B131" i="12"/>
  <c r="C131" i="12" s="1"/>
  <c r="B132" i="12"/>
  <c r="C132" i="12" s="1"/>
  <c r="B133" i="12"/>
  <c r="C133" i="12" s="1"/>
  <c r="B134" i="12"/>
  <c r="C134" i="12"/>
  <c r="B135" i="12"/>
  <c r="C135" i="12" s="1"/>
  <c r="B136" i="12"/>
  <c r="C136" i="12" s="1"/>
  <c r="B137" i="12"/>
  <c r="C137" i="12" s="1"/>
  <c r="B138" i="12"/>
  <c r="C138" i="12"/>
  <c r="B139" i="12"/>
  <c r="C139" i="12" s="1"/>
  <c r="B140" i="12"/>
  <c r="C140" i="12" s="1"/>
  <c r="B141" i="12"/>
  <c r="C141" i="12" s="1"/>
  <c r="B142" i="12"/>
  <c r="C142" i="12"/>
  <c r="B143" i="12"/>
  <c r="C143" i="12" s="1"/>
  <c r="B144" i="12"/>
  <c r="C144" i="12" s="1"/>
  <c r="B145" i="12"/>
  <c r="C145" i="12" s="1"/>
  <c r="B146" i="12"/>
  <c r="C146" i="12"/>
  <c r="B147" i="12"/>
  <c r="C147" i="12" s="1"/>
  <c r="B148" i="12"/>
  <c r="C148" i="12" s="1"/>
  <c r="B149" i="12"/>
  <c r="C149" i="12" s="1"/>
  <c r="B150" i="12"/>
  <c r="C150" i="12" s="1"/>
  <c r="B151" i="12"/>
  <c r="C151" i="12" s="1"/>
  <c r="B152" i="12"/>
  <c r="C152" i="12" s="1"/>
  <c r="B153" i="12"/>
  <c r="C153" i="12" s="1"/>
  <c r="B154" i="12"/>
  <c r="C154" i="12"/>
  <c r="B155" i="12"/>
  <c r="C155" i="12" s="1"/>
  <c r="B156" i="12"/>
  <c r="C156" i="12" s="1"/>
  <c r="B157" i="12"/>
  <c r="C157" i="12" s="1"/>
  <c r="B158" i="12"/>
  <c r="C158" i="12" s="1"/>
  <c r="B159" i="12"/>
  <c r="C159" i="12" s="1"/>
  <c r="B160" i="12"/>
  <c r="C160" i="12" s="1"/>
  <c r="B161" i="12"/>
  <c r="C161" i="12" s="1"/>
  <c r="B162" i="12"/>
  <c r="C162" i="12"/>
  <c r="B163" i="12"/>
  <c r="C163" i="12" s="1"/>
  <c r="B164" i="12"/>
  <c r="C164" i="12" s="1"/>
  <c r="B165" i="12"/>
  <c r="C165" i="12" s="1"/>
  <c r="B166" i="12"/>
  <c r="C166" i="12" s="1"/>
  <c r="B167" i="12"/>
  <c r="C167" i="12" s="1"/>
  <c r="B168" i="12"/>
  <c r="C168" i="12" s="1"/>
  <c r="B169" i="12"/>
  <c r="C169" i="12" s="1"/>
  <c r="B170" i="12"/>
  <c r="C170" i="12"/>
  <c r="B171" i="12"/>
  <c r="C171" i="12" s="1"/>
  <c r="B172" i="12"/>
  <c r="C172" i="12" s="1"/>
  <c r="B173" i="12"/>
  <c r="C173" i="12" s="1"/>
  <c r="B174" i="12"/>
  <c r="C174" i="12" s="1"/>
  <c r="B175" i="12"/>
  <c r="C175" i="12" s="1"/>
  <c r="B176" i="12"/>
  <c r="C176" i="12" s="1"/>
  <c r="B177" i="12"/>
  <c r="C177" i="12" s="1"/>
  <c r="B178" i="12"/>
  <c r="C178" i="12" s="1"/>
  <c r="B179" i="12"/>
  <c r="C179" i="12" s="1"/>
  <c r="B180" i="12"/>
  <c r="C180" i="12" s="1"/>
  <c r="B181" i="12"/>
  <c r="C181" i="12" s="1"/>
  <c r="B182" i="12"/>
  <c r="C182" i="12" s="1"/>
  <c r="B183" i="12"/>
  <c r="C183" i="12" s="1"/>
  <c r="B184" i="12"/>
  <c r="C184" i="12" s="1"/>
  <c r="B185" i="12"/>
  <c r="C185" i="12" s="1"/>
  <c r="B186" i="12"/>
  <c r="C186" i="12" s="1"/>
  <c r="B187" i="12"/>
  <c r="C187" i="12" s="1"/>
  <c r="B188" i="12"/>
  <c r="C188" i="12" s="1"/>
  <c r="B189" i="12"/>
  <c r="C189" i="12" s="1"/>
  <c r="B190" i="12"/>
  <c r="C190" i="12" s="1"/>
  <c r="B191" i="12"/>
  <c r="C191" i="12" s="1"/>
  <c r="B192" i="12"/>
  <c r="C192" i="12" s="1"/>
  <c r="B193" i="12"/>
  <c r="C193" i="12" s="1"/>
  <c r="B194" i="12"/>
  <c r="C194" i="12" s="1"/>
  <c r="B195" i="12"/>
  <c r="C195" i="12" s="1"/>
  <c r="B196" i="12"/>
  <c r="C196" i="12" s="1"/>
  <c r="B197" i="12"/>
  <c r="C197" i="12" s="1"/>
  <c r="B198" i="12"/>
  <c r="C198" i="12" s="1"/>
  <c r="B199" i="12"/>
  <c r="C199" i="12" s="1"/>
  <c r="B200" i="12"/>
  <c r="C200" i="12" s="1"/>
  <c r="B201" i="12"/>
  <c r="C201" i="12" s="1"/>
  <c r="B202" i="12"/>
  <c r="C202" i="12" s="1"/>
  <c r="B203" i="12"/>
  <c r="C203" i="12" s="1"/>
  <c r="B204" i="12"/>
  <c r="C204" i="12" s="1"/>
  <c r="B205" i="12"/>
  <c r="C205" i="12" s="1"/>
  <c r="B206" i="12"/>
  <c r="C206" i="12" s="1"/>
  <c r="B207" i="12"/>
  <c r="C207" i="12" s="1"/>
  <c r="B208" i="12"/>
  <c r="C208" i="12" s="1"/>
  <c r="B209" i="12"/>
  <c r="C209" i="12" s="1"/>
  <c r="B210" i="12"/>
  <c r="C210" i="12" s="1"/>
  <c r="B211" i="12"/>
  <c r="C211" i="12" s="1"/>
  <c r="B212" i="12"/>
  <c r="C212" i="12" s="1"/>
  <c r="B213" i="12"/>
  <c r="C213" i="12" s="1"/>
  <c r="B214" i="12"/>
  <c r="C214" i="12" s="1"/>
  <c r="B215" i="12"/>
  <c r="C215" i="12" s="1"/>
  <c r="B216" i="12"/>
  <c r="C216" i="12" s="1"/>
  <c r="B217" i="12"/>
  <c r="C217" i="12" s="1"/>
  <c r="B218" i="12"/>
  <c r="C218" i="12" s="1"/>
  <c r="B219" i="12"/>
  <c r="C219" i="12" s="1"/>
  <c r="B220" i="12"/>
  <c r="C220" i="12" s="1"/>
  <c r="B221" i="12"/>
  <c r="C221" i="12" s="1"/>
  <c r="B222" i="12"/>
  <c r="C222" i="12" s="1"/>
  <c r="B223" i="12"/>
  <c r="C223" i="12" s="1"/>
  <c r="B224" i="12"/>
  <c r="C224" i="12" s="1"/>
  <c r="B225" i="12"/>
  <c r="C225" i="12" s="1"/>
  <c r="B226" i="12"/>
  <c r="C226" i="12" s="1"/>
  <c r="B227" i="12"/>
  <c r="C227" i="12" s="1"/>
  <c r="B228" i="12"/>
  <c r="C228" i="12" s="1"/>
  <c r="B229" i="12"/>
  <c r="C229" i="12" s="1"/>
  <c r="B230" i="12"/>
  <c r="C230" i="12" s="1"/>
  <c r="B231" i="12"/>
  <c r="C231" i="12" s="1"/>
  <c r="B232" i="12"/>
  <c r="C232" i="12" s="1"/>
  <c r="B233" i="12"/>
  <c r="C233" i="12" s="1"/>
  <c r="B234" i="12"/>
  <c r="C234" i="12" s="1"/>
  <c r="B235" i="12"/>
  <c r="C235" i="12" s="1"/>
  <c r="B236" i="12"/>
  <c r="C236" i="12" s="1"/>
  <c r="B237" i="12"/>
  <c r="C237" i="12" s="1"/>
  <c r="B238" i="12"/>
  <c r="C238" i="12" s="1"/>
  <c r="B239" i="12"/>
  <c r="C239" i="12" s="1"/>
  <c r="B240" i="12"/>
  <c r="C240" i="12" s="1"/>
  <c r="B241" i="12"/>
  <c r="C241" i="12" s="1"/>
  <c r="B242" i="12"/>
  <c r="C242" i="12" s="1"/>
  <c r="B243" i="12"/>
  <c r="C243" i="12" s="1"/>
  <c r="B244" i="12"/>
  <c r="C244" i="12" s="1"/>
  <c r="B245" i="12"/>
  <c r="C245" i="12" s="1"/>
  <c r="B246" i="12"/>
  <c r="C246" i="12" s="1"/>
  <c r="B247" i="12"/>
  <c r="C247" i="12" s="1"/>
  <c r="B248" i="12"/>
  <c r="C248" i="12" s="1"/>
  <c r="B249" i="12"/>
  <c r="C249" i="12" s="1"/>
  <c r="B250" i="12"/>
  <c r="C250" i="12" s="1"/>
  <c r="B251" i="12"/>
  <c r="C251" i="12" s="1"/>
  <c r="B252" i="12"/>
  <c r="C252" i="12" s="1"/>
  <c r="B253" i="12"/>
  <c r="C253" i="12" s="1"/>
  <c r="B254" i="12"/>
  <c r="C254" i="12" s="1"/>
  <c r="B255" i="12"/>
  <c r="C255" i="12" s="1"/>
  <c r="B256" i="12"/>
  <c r="C256" i="12" s="1"/>
  <c r="B257" i="12"/>
  <c r="C257" i="12" s="1"/>
  <c r="B258" i="12"/>
  <c r="C258" i="12" s="1"/>
  <c r="B259" i="12"/>
  <c r="C259" i="12" s="1"/>
  <c r="B260" i="12"/>
  <c r="C260" i="12" s="1"/>
  <c r="B261" i="12"/>
  <c r="C261" i="12" s="1"/>
  <c r="B262" i="12"/>
  <c r="C262" i="12" s="1"/>
  <c r="B263" i="12"/>
  <c r="C263" i="12" s="1"/>
  <c r="B264" i="12"/>
  <c r="C264" i="12" s="1"/>
  <c r="B265" i="12"/>
  <c r="C265" i="12" s="1"/>
  <c r="B266" i="12"/>
  <c r="C266" i="12" s="1"/>
  <c r="B267" i="12"/>
  <c r="C267" i="12" s="1"/>
  <c r="B268" i="12"/>
  <c r="C268" i="12" s="1"/>
  <c r="B269" i="12"/>
  <c r="C269" i="12" s="1"/>
  <c r="B270" i="12"/>
  <c r="C270" i="12" s="1"/>
  <c r="B271" i="12"/>
  <c r="C271" i="12" s="1"/>
  <c r="B272" i="12"/>
  <c r="C272" i="12" s="1"/>
  <c r="B273" i="12"/>
  <c r="C273" i="12" s="1"/>
  <c r="B274" i="12"/>
  <c r="C274" i="12" s="1"/>
  <c r="B275" i="12"/>
  <c r="C275" i="12" s="1"/>
  <c r="B276" i="12"/>
  <c r="C276" i="12" s="1"/>
  <c r="B277" i="12"/>
  <c r="C277" i="12" s="1"/>
  <c r="B278" i="12"/>
  <c r="C278" i="12" s="1"/>
  <c r="B279" i="12"/>
  <c r="C279" i="12" s="1"/>
  <c r="B280" i="12"/>
  <c r="C280" i="12" s="1"/>
  <c r="B281" i="12"/>
  <c r="C281" i="12" s="1"/>
  <c r="B282" i="12"/>
  <c r="C282" i="12" s="1"/>
  <c r="B283" i="12"/>
  <c r="C283" i="12" s="1"/>
  <c r="B284" i="12"/>
  <c r="C284" i="12" s="1"/>
  <c r="B285" i="12"/>
  <c r="C285" i="12" s="1"/>
  <c r="B286" i="12"/>
  <c r="C286" i="12" s="1"/>
  <c r="B287" i="12"/>
  <c r="C287" i="12" s="1"/>
  <c r="B288" i="12"/>
  <c r="C288" i="12" s="1"/>
  <c r="B289" i="12"/>
  <c r="C289" i="12" s="1"/>
  <c r="B290" i="12"/>
  <c r="C290" i="12" s="1"/>
  <c r="B291" i="12"/>
  <c r="C291" i="12" s="1"/>
  <c r="B292" i="12"/>
  <c r="C292" i="12" s="1"/>
  <c r="B293" i="12"/>
  <c r="C293" i="12" s="1"/>
  <c r="B294" i="12"/>
  <c r="C294" i="12" s="1"/>
  <c r="B295" i="12"/>
  <c r="C295" i="12" s="1"/>
  <c r="B296" i="12"/>
  <c r="C296" i="12" s="1"/>
  <c r="B297" i="12"/>
  <c r="C297" i="12" s="1"/>
  <c r="B298" i="12"/>
  <c r="C298" i="12" s="1"/>
  <c r="B299" i="12"/>
  <c r="C299" i="12" s="1"/>
  <c r="B300" i="12"/>
  <c r="C300" i="12" s="1"/>
  <c r="B301" i="12"/>
  <c r="C301" i="12" s="1"/>
  <c r="B302" i="12"/>
  <c r="C302" i="12" s="1"/>
  <c r="B303" i="12"/>
  <c r="C303" i="12" s="1"/>
  <c r="B304" i="12"/>
  <c r="C304" i="12" s="1"/>
  <c r="B305" i="12"/>
  <c r="C305" i="12" s="1"/>
  <c r="B306" i="12"/>
  <c r="C306" i="12" s="1"/>
  <c r="B307" i="12"/>
  <c r="C307" i="12" s="1"/>
  <c r="B308" i="12"/>
  <c r="C308" i="12" s="1"/>
  <c r="B309" i="12"/>
  <c r="C309" i="12" s="1"/>
  <c r="B310" i="12"/>
  <c r="C310" i="12" s="1"/>
  <c r="B311" i="12"/>
  <c r="C311" i="12" s="1"/>
  <c r="B312" i="12"/>
  <c r="C312" i="12" s="1"/>
  <c r="B313" i="12"/>
  <c r="C313" i="12" s="1"/>
  <c r="B314" i="12"/>
  <c r="C314" i="12" s="1"/>
  <c r="B315" i="12"/>
  <c r="C315" i="12" s="1"/>
  <c r="B316" i="12"/>
  <c r="C316" i="12" s="1"/>
  <c r="B317" i="12"/>
  <c r="C317" i="12" s="1"/>
  <c r="B318" i="12"/>
  <c r="C318" i="12" s="1"/>
  <c r="B319" i="12"/>
  <c r="C319" i="12" s="1"/>
  <c r="B320" i="12"/>
  <c r="C320" i="12" s="1"/>
  <c r="B321" i="12"/>
  <c r="C321" i="12" s="1"/>
  <c r="B322" i="12"/>
  <c r="C322" i="12" s="1"/>
  <c r="B323" i="12"/>
  <c r="C323" i="12" s="1"/>
  <c r="B324" i="12"/>
  <c r="C324" i="12" s="1"/>
  <c r="B325" i="12"/>
  <c r="C325" i="12" s="1"/>
  <c r="B326" i="12"/>
  <c r="C326" i="12" s="1"/>
  <c r="B327" i="12"/>
  <c r="C327" i="12" s="1"/>
  <c r="B328" i="12"/>
  <c r="C328" i="12" s="1"/>
  <c r="B329" i="12"/>
  <c r="C329" i="12" s="1"/>
  <c r="B330" i="12"/>
  <c r="C330" i="12" s="1"/>
  <c r="B331" i="12"/>
  <c r="C331" i="12"/>
  <c r="B332" i="12"/>
  <c r="C332" i="12" s="1"/>
  <c r="B333" i="12"/>
  <c r="C333" i="12"/>
  <c r="B334" i="12"/>
  <c r="C334" i="12" s="1"/>
  <c r="B335" i="12"/>
  <c r="C335" i="12"/>
  <c r="B336" i="12"/>
  <c r="C336" i="12" s="1"/>
  <c r="B337" i="12"/>
  <c r="C337" i="12" s="1"/>
  <c r="B338" i="12"/>
  <c r="C338" i="12" s="1"/>
  <c r="B339" i="12"/>
  <c r="C339" i="12" s="1"/>
  <c r="B340" i="12"/>
  <c r="C340" i="12" s="1"/>
  <c r="B341" i="12"/>
  <c r="C341" i="12" s="1"/>
  <c r="B342" i="12"/>
  <c r="C342" i="12" s="1"/>
  <c r="B343" i="12"/>
  <c r="C343" i="12" s="1"/>
  <c r="B344" i="12"/>
  <c r="C344" i="12" s="1"/>
  <c r="B345" i="12"/>
  <c r="C345" i="12" s="1"/>
  <c r="B346" i="12"/>
  <c r="C346" i="12" s="1"/>
  <c r="B347" i="12"/>
  <c r="C347" i="12" s="1"/>
  <c r="B348" i="12"/>
  <c r="C348" i="12" s="1"/>
  <c r="B349" i="12"/>
  <c r="C349" i="12" s="1"/>
  <c r="B350" i="12"/>
  <c r="C350" i="12" s="1"/>
  <c r="B351" i="12"/>
  <c r="C351" i="12" s="1"/>
  <c r="B352" i="12"/>
  <c r="C352" i="12" s="1"/>
  <c r="B353" i="12"/>
  <c r="C353" i="12" s="1"/>
  <c r="B354" i="12"/>
  <c r="C354" i="12" s="1"/>
  <c r="B355" i="12"/>
  <c r="C355" i="12" s="1"/>
  <c r="B356" i="12"/>
  <c r="C356" i="12" s="1"/>
  <c r="B357" i="12"/>
  <c r="C357" i="12" s="1"/>
  <c r="B358" i="12"/>
  <c r="C358" i="12" s="1"/>
  <c r="B359" i="12"/>
  <c r="C359" i="12" s="1"/>
  <c r="B360" i="12"/>
  <c r="C360" i="12" s="1"/>
  <c r="B361" i="12"/>
  <c r="C361" i="12" s="1"/>
  <c r="B362" i="12"/>
  <c r="C362" i="12" s="1"/>
  <c r="B363" i="12"/>
  <c r="C363" i="12" s="1"/>
  <c r="B364" i="12"/>
  <c r="C364" i="12" s="1"/>
  <c r="B365" i="12"/>
  <c r="C365" i="12" s="1"/>
  <c r="B366" i="12"/>
  <c r="C366" i="12" s="1"/>
  <c r="B367" i="12"/>
  <c r="C367" i="12" s="1"/>
  <c r="B368" i="12"/>
  <c r="C368" i="12" s="1"/>
  <c r="B369" i="12"/>
  <c r="C369" i="12" s="1"/>
  <c r="B370" i="12"/>
  <c r="C370" i="12" s="1"/>
  <c r="B371" i="12"/>
  <c r="C371" i="12" s="1"/>
  <c r="B372" i="12"/>
  <c r="C372" i="12" s="1"/>
  <c r="B373" i="12"/>
  <c r="C373" i="12" s="1"/>
  <c r="B374" i="12"/>
  <c r="C374" i="12" s="1"/>
  <c r="B375" i="12"/>
  <c r="C375" i="12" s="1"/>
  <c r="B376" i="12"/>
  <c r="C376" i="12" s="1"/>
  <c r="B377" i="12"/>
  <c r="C377" i="12" s="1"/>
  <c r="B378" i="12"/>
  <c r="C378" i="12" s="1"/>
  <c r="B379" i="12"/>
  <c r="C379" i="12" s="1"/>
  <c r="B380" i="12"/>
  <c r="C380" i="12" s="1"/>
  <c r="B381" i="12"/>
  <c r="C381" i="12" s="1"/>
  <c r="B382" i="12"/>
  <c r="C382" i="12" s="1"/>
  <c r="B383" i="12"/>
  <c r="C383" i="12" s="1"/>
  <c r="B384" i="12"/>
  <c r="C384" i="12" s="1"/>
  <c r="B385" i="12"/>
  <c r="C385" i="12" s="1"/>
  <c r="B386" i="12"/>
  <c r="C386" i="12" s="1"/>
  <c r="B387" i="12"/>
  <c r="C387" i="12" s="1"/>
  <c r="B388" i="12"/>
  <c r="C388" i="12" s="1"/>
  <c r="B389" i="12"/>
  <c r="C389" i="12" s="1"/>
  <c r="B390" i="12"/>
  <c r="C390" i="12" s="1"/>
  <c r="B391" i="12"/>
  <c r="C391" i="12" s="1"/>
  <c r="B392" i="12"/>
  <c r="C392" i="12" s="1"/>
  <c r="B393" i="12"/>
  <c r="C393" i="12" s="1"/>
  <c r="B394" i="12"/>
  <c r="C394" i="12" s="1"/>
  <c r="B395" i="12"/>
  <c r="C395" i="12" s="1"/>
  <c r="B396" i="12"/>
  <c r="C396" i="12" s="1"/>
  <c r="B397" i="12"/>
  <c r="C397" i="12" s="1"/>
  <c r="B398" i="12"/>
  <c r="C398" i="12" s="1"/>
  <c r="B399" i="12"/>
  <c r="C399" i="12" s="1"/>
  <c r="B400" i="12"/>
  <c r="C400" i="12" s="1"/>
  <c r="B401" i="12"/>
  <c r="C401" i="12" s="1"/>
  <c r="B402" i="12"/>
  <c r="C402" i="12" s="1"/>
  <c r="B403" i="12"/>
  <c r="C403" i="12" s="1"/>
  <c r="B404" i="12"/>
  <c r="C404" i="12" s="1"/>
  <c r="B405" i="12"/>
  <c r="C405" i="12" s="1"/>
  <c r="B406" i="12"/>
  <c r="C406" i="12" s="1"/>
  <c r="B407" i="12"/>
  <c r="C407" i="12" s="1"/>
  <c r="B408" i="12"/>
  <c r="C408" i="12" s="1"/>
  <c r="B409" i="12"/>
  <c r="C409" i="12" s="1"/>
  <c r="B410" i="12"/>
  <c r="C410" i="12" s="1"/>
  <c r="B411" i="12"/>
  <c r="C411" i="12" s="1"/>
  <c r="B412" i="12"/>
  <c r="C412" i="12" s="1"/>
  <c r="B413" i="12"/>
  <c r="C413" i="12" s="1"/>
  <c r="B414" i="12"/>
  <c r="C414" i="12" s="1"/>
  <c r="B415" i="12"/>
  <c r="C415" i="12" s="1"/>
  <c r="B416" i="12"/>
  <c r="C416" i="12" s="1"/>
  <c r="B417" i="12"/>
  <c r="C417" i="12" s="1"/>
  <c r="B418" i="12"/>
  <c r="C418" i="12" s="1"/>
  <c r="B419" i="12"/>
  <c r="C419" i="12" s="1"/>
  <c r="B420" i="12"/>
  <c r="C420" i="12" s="1"/>
  <c r="B421" i="12"/>
  <c r="C421" i="12" s="1"/>
  <c r="B422" i="12"/>
  <c r="C422" i="12" s="1"/>
  <c r="B423" i="12"/>
  <c r="C423" i="12" s="1"/>
  <c r="B424" i="12"/>
  <c r="C424" i="12" s="1"/>
  <c r="B425" i="12"/>
  <c r="C425" i="12" s="1"/>
  <c r="B426" i="12"/>
  <c r="C426" i="12" s="1"/>
  <c r="B427" i="12"/>
  <c r="C427" i="12" s="1"/>
  <c r="B428" i="12"/>
  <c r="C428" i="12" s="1"/>
  <c r="B429" i="12"/>
  <c r="C429" i="12" s="1"/>
  <c r="B430" i="12"/>
  <c r="C430" i="12" s="1"/>
  <c r="B431" i="12"/>
  <c r="C431" i="12" s="1"/>
  <c r="B432" i="12"/>
  <c r="C432" i="12" s="1"/>
  <c r="B433" i="12"/>
  <c r="C433" i="12" s="1"/>
  <c r="B434" i="12"/>
  <c r="C434" i="12" s="1"/>
  <c r="B435" i="12"/>
  <c r="C435" i="12" s="1"/>
  <c r="B436" i="12"/>
  <c r="C436" i="12" s="1"/>
  <c r="B437" i="12"/>
  <c r="C437" i="12" s="1"/>
  <c r="B438" i="12"/>
  <c r="C438" i="12" s="1"/>
  <c r="B439" i="12"/>
  <c r="C439" i="12" s="1"/>
  <c r="B440" i="12"/>
  <c r="C440" i="12" s="1"/>
  <c r="B441" i="12"/>
  <c r="C441" i="12" s="1"/>
  <c r="B442" i="12"/>
  <c r="C442" i="12" s="1"/>
  <c r="B443" i="12"/>
  <c r="C443" i="12" s="1"/>
  <c r="B444" i="12"/>
  <c r="C444" i="12" s="1"/>
  <c r="B445" i="12"/>
  <c r="C445" i="12" s="1"/>
  <c r="B446" i="12"/>
  <c r="C446" i="12" s="1"/>
  <c r="B447" i="12"/>
  <c r="C447" i="12" s="1"/>
  <c r="B448" i="12"/>
  <c r="C448" i="12" s="1"/>
  <c r="B449" i="12"/>
  <c r="C449" i="12" s="1"/>
  <c r="B450" i="12"/>
  <c r="C450" i="12" s="1"/>
  <c r="B451" i="12"/>
  <c r="C451" i="12" s="1"/>
  <c r="B452" i="12"/>
  <c r="C452" i="12" s="1"/>
  <c r="B453" i="12"/>
  <c r="C453" i="12" s="1"/>
  <c r="B454" i="12"/>
  <c r="C454" i="12" s="1"/>
  <c r="B455" i="12"/>
  <c r="C455" i="12" s="1"/>
  <c r="B456" i="12"/>
  <c r="C456" i="12" s="1"/>
  <c r="B457" i="12"/>
  <c r="C457" i="12" s="1"/>
  <c r="B458" i="12"/>
  <c r="C458" i="12" s="1"/>
  <c r="B459" i="12"/>
  <c r="C459" i="12" s="1"/>
  <c r="B460" i="12"/>
  <c r="C460" i="12" s="1"/>
  <c r="B461" i="12"/>
  <c r="C461" i="12" s="1"/>
  <c r="B462" i="12"/>
  <c r="C462" i="12" s="1"/>
  <c r="B463" i="12"/>
  <c r="C463" i="12" s="1"/>
  <c r="B464" i="12"/>
  <c r="C464" i="12" s="1"/>
  <c r="B465" i="12"/>
  <c r="C465" i="12" s="1"/>
  <c r="B466" i="12"/>
  <c r="C466" i="12" s="1"/>
  <c r="B467" i="12"/>
  <c r="C467" i="12" s="1"/>
  <c r="B468" i="12"/>
  <c r="C468" i="12" s="1"/>
  <c r="B469" i="12"/>
  <c r="C469" i="12" s="1"/>
  <c r="B470" i="12"/>
  <c r="C470" i="12" s="1"/>
  <c r="B471" i="12"/>
  <c r="C471" i="12" s="1"/>
  <c r="B472" i="12"/>
  <c r="C472" i="12" s="1"/>
  <c r="B473" i="12"/>
  <c r="C473" i="12" s="1"/>
  <c r="B474" i="12"/>
  <c r="C474" i="12" s="1"/>
  <c r="B475" i="12"/>
  <c r="C475" i="12" s="1"/>
  <c r="B476" i="12"/>
  <c r="C476" i="12" s="1"/>
  <c r="B477" i="12"/>
  <c r="C477" i="12" s="1"/>
  <c r="B478" i="12"/>
  <c r="C478" i="12" s="1"/>
  <c r="B479" i="12"/>
  <c r="C479" i="12" s="1"/>
  <c r="B480" i="12"/>
  <c r="C480" i="12" s="1"/>
  <c r="B481" i="12"/>
  <c r="C481" i="12" s="1"/>
  <c r="B482" i="12"/>
  <c r="C482" i="12" s="1"/>
  <c r="B483" i="12"/>
  <c r="C483" i="12" s="1"/>
  <c r="B484" i="12"/>
  <c r="C484" i="12" s="1"/>
  <c r="B485" i="12"/>
  <c r="C485" i="12" s="1"/>
  <c r="B486" i="12"/>
  <c r="C486" i="12" s="1"/>
  <c r="B487" i="12"/>
  <c r="C487" i="12" s="1"/>
  <c r="B488" i="12"/>
  <c r="C488" i="12" s="1"/>
  <c r="B489" i="12"/>
  <c r="C489" i="12" s="1"/>
  <c r="B490" i="12"/>
  <c r="C490" i="12" s="1"/>
  <c r="B491" i="12"/>
  <c r="C491" i="12" s="1"/>
  <c r="B492" i="12"/>
  <c r="C492" i="12" s="1"/>
  <c r="B493" i="12"/>
  <c r="C493" i="12" s="1"/>
  <c r="B494" i="12"/>
  <c r="C494" i="12" s="1"/>
  <c r="B495" i="12"/>
  <c r="C495" i="12" s="1"/>
  <c r="B496" i="12"/>
  <c r="C496" i="12" s="1"/>
  <c r="B497" i="12"/>
  <c r="C497" i="12" s="1"/>
  <c r="B498" i="12"/>
  <c r="C498" i="12" s="1"/>
  <c r="B499" i="12"/>
  <c r="C499" i="12" s="1"/>
  <c r="B500" i="12"/>
  <c r="C500" i="12" s="1"/>
  <c r="B501" i="12"/>
  <c r="C501" i="12" s="1"/>
  <c r="B502" i="12"/>
  <c r="C502" i="12" s="1"/>
  <c r="B503" i="12"/>
  <c r="C503" i="12" s="1"/>
  <c r="B504" i="12"/>
  <c r="C504" i="12" s="1"/>
  <c r="B505" i="12"/>
  <c r="C505" i="12" s="1"/>
  <c r="B506" i="12"/>
  <c r="C506" i="12" s="1"/>
  <c r="B507" i="12"/>
  <c r="C507" i="12" s="1"/>
  <c r="B508" i="12"/>
  <c r="C508" i="12" s="1"/>
  <c r="B509" i="12"/>
  <c r="C509" i="12" s="1"/>
  <c r="B510" i="12"/>
  <c r="C510" i="12" s="1"/>
  <c r="B511" i="12"/>
  <c r="C511" i="12" s="1"/>
  <c r="B512" i="12"/>
  <c r="C512" i="12" s="1"/>
  <c r="B513" i="12"/>
  <c r="C513" i="12" s="1"/>
  <c r="B514" i="12"/>
  <c r="C514" i="12" s="1"/>
  <c r="B515" i="12"/>
  <c r="C515" i="12" s="1"/>
  <c r="B516" i="12"/>
  <c r="C516" i="12" s="1"/>
  <c r="B517" i="12"/>
  <c r="C517" i="12" s="1"/>
  <c r="B518" i="12"/>
  <c r="C518" i="12" s="1"/>
  <c r="B519" i="12"/>
  <c r="C519" i="12" s="1"/>
  <c r="B520" i="12"/>
  <c r="C520" i="12" s="1"/>
  <c r="B521" i="12"/>
  <c r="C521" i="12" s="1"/>
  <c r="B522" i="12"/>
  <c r="C522" i="12" s="1"/>
  <c r="B523" i="12"/>
  <c r="C523" i="12" s="1"/>
  <c r="B524" i="12"/>
  <c r="C524" i="12" s="1"/>
  <c r="B525" i="12"/>
  <c r="C525" i="12" s="1"/>
  <c r="B526" i="12"/>
  <c r="C526" i="12" s="1"/>
  <c r="B527" i="12"/>
  <c r="C527" i="12" s="1"/>
  <c r="B528" i="12"/>
  <c r="C528" i="12" s="1"/>
  <c r="B529" i="12"/>
  <c r="C529" i="12" s="1"/>
  <c r="B530" i="12"/>
  <c r="C530" i="12" s="1"/>
  <c r="B531" i="12"/>
  <c r="C531" i="12" s="1"/>
  <c r="B532" i="12"/>
  <c r="C532" i="12" s="1"/>
  <c r="B533" i="12"/>
  <c r="C533" i="12" s="1"/>
  <c r="B534" i="12"/>
  <c r="C534" i="12" s="1"/>
  <c r="B535" i="12"/>
  <c r="C535" i="12" s="1"/>
  <c r="B536" i="12"/>
  <c r="C536" i="12" s="1"/>
  <c r="B537" i="12"/>
  <c r="C537" i="12" s="1"/>
  <c r="B538" i="12"/>
  <c r="C538" i="12" s="1"/>
  <c r="B539" i="12"/>
  <c r="C539" i="12" s="1"/>
  <c r="B540" i="12"/>
  <c r="C540" i="12" s="1"/>
  <c r="B541" i="12"/>
  <c r="C541" i="12" s="1"/>
  <c r="B542" i="12"/>
  <c r="C542" i="12" s="1"/>
  <c r="B543" i="12"/>
  <c r="C543" i="12" s="1"/>
  <c r="B544" i="12"/>
  <c r="C544" i="12" s="1"/>
  <c r="B545" i="12"/>
  <c r="C545" i="12" s="1"/>
  <c r="B546" i="12"/>
  <c r="C546" i="12" s="1"/>
  <c r="B547" i="12"/>
  <c r="C547" i="12" s="1"/>
  <c r="B548" i="12"/>
  <c r="C548" i="12" s="1"/>
  <c r="B549" i="12"/>
  <c r="C549" i="12" s="1"/>
  <c r="B550" i="12"/>
  <c r="C550" i="12" s="1"/>
  <c r="B551" i="12"/>
  <c r="C551" i="12" s="1"/>
  <c r="B552" i="12"/>
  <c r="C552" i="12" s="1"/>
  <c r="B553" i="12"/>
  <c r="C553" i="12" s="1"/>
  <c r="B554" i="12"/>
  <c r="C554" i="12" s="1"/>
  <c r="B555" i="12"/>
  <c r="C555" i="12" s="1"/>
  <c r="B556" i="12"/>
  <c r="C556" i="12" s="1"/>
  <c r="B557" i="12"/>
  <c r="C557" i="12" s="1"/>
  <c r="B558" i="12"/>
  <c r="C558" i="12" s="1"/>
  <c r="B559" i="12"/>
  <c r="C559" i="12" s="1"/>
  <c r="B560" i="12"/>
  <c r="C560" i="12" s="1"/>
  <c r="B561" i="12"/>
  <c r="C561" i="12" s="1"/>
  <c r="B562" i="12"/>
  <c r="C562" i="12" s="1"/>
  <c r="B563" i="12"/>
  <c r="C563" i="12" s="1"/>
  <c r="B564" i="12"/>
  <c r="C564" i="12" s="1"/>
  <c r="B565" i="12"/>
  <c r="C565" i="12" s="1"/>
  <c r="B566" i="12"/>
  <c r="C566" i="12" s="1"/>
  <c r="B567" i="12"/>
  <c r="C567" i="12" s="1"/>
  <c r="B568" i="12"/>
  <c r="C568" i="12" s="1"/>
  <c r="B569" i="12"/>
  <c r="C569" i="12" s="1"/>
  <c r="B570" i="12"/>
  <c r="C570" i="12" s="1"/>
  <c r="B571" i="12"/>
  <c r="C571" i="12" s="1"/>
  <c r="B572" i="12"/>
  <c r="C572" i="12" s="1"/>
  <c r="B573" i="12"/>
  <c r="C573" i="12" s="1"/>
  <c r="B574" i="12"/>
  <c r="C574" i="12" s="1"/>
  <c r="B575" i="12"/>
  <c r="C575" i="12" s="1"/>
  <c r="B576" i="12"/>
  <c r="C576" i="12" s="1"/>
  <c r="B577" i="12"/>
  <c r="C577" i="12" s="1"/>
  <c r="B578" i="12"/>
  <c r="C578" i="12" s="1"/>
  <c r="B579" i="12"/>
  <c r="C579" i="12" s="1"/>
  <c r="B580" i="12"/>
  <c r="C580" i="12" s="1"/>
  <c r="B581" i="12"/>
  <c r="C581" i="12" s="1"/>
  <c r="B582" i="12"/>
  <c r="C582" i="12" s="1"/>
  <c r="B583" i="12"/>
  <c r="C583" i="12" s="1"/>
  <c r="B584" i="12"/>
  <c r="C584" i="12" s="1"/>
  <c r="B585" i="12"/>
  <c r="C585" i="12" s="1"/>
  <c r="B586" i="12"/>
  <c r="C586" i="12" s="1"/>
  <c r="B587" i="12"/>
  <c r="C587" i="12" s="1"/>
  <c r="B588" i="12"/>
  <c r="C588" i="12" s="1"/>
  <c r="B589" i="12"/>
  <c r="C589" i="12" s="1"/>
  <c r="B590" i="12"/>
  <c r="C590" i="12" s="1"/>
  <c r="B591" i="12"/>
  <c r="C591" i="12" s="1"/>
  <c r="B592" i="12"/>
  <c r="C592" i="12" s="1"/>
  <c r="B593" i="12"/>
  <c r="C593" i="12" s="1"/>
  <c r="B594" i="12"/>
  <c r="C594" i="12" s="1"/>
  <c r="B595" i="12"/>
  <c r="C595" i="12" s="1"/>
  <c r="B596" i="12"/>
  <c r="C596" i="12" s="1"/>
  <c r="B597" i="12"/>
  <c r="C597" i="12" s="1"/>
  <c r="B598" i="12"/>
  <c r="C598" i="12" s="1"/>
  <c r="B599" i="12"/>
  <c r="C599" i="12" s="1"/>
  <c r="B600" i="12"/>
  <c r="C600" i="12" s="1"/>
  <c r="B601" i="12"/>
  <c r="C601" i="12" s="1"/>
  <c r="B602" i="12"/>
  <c r="C602" i="12" s="1"/>
  <c r="B603" i="12"/>
  <c r="C603" i="12" s="1"/>
  <c r="B604" i="12"/>
  <c r="C604" i="12" s="1"/>
  <c r="B605" i="12"/>
  <c r="C605" i="12" s="1"/>
  <c r="B606" i="12"/>
  <c r="C606" i="12" s="1"/>
  <c r="B607" i="12"/>
  <c r="C607" i="12" s="1"/>
  <c r="B608" i="12"/>
  <c r="C608" i="12" s="1"/>
  <c r="B609" i="12"/>
  <c r="C609" i="12" s="1"/>
  <c r="B2" i="12"/>
  <c r="C2" i="12" s="1"/>
  <c r="B3" i="8"/>
  <c r="C3" i="8" s="1"/>
  <c r="B4" i="8"/>
  <c r="C4" i="8"/>
  <c r="B5" i="8"/>
  <c r="C5" i="8" s="1"/>
  <c r="B6" i="8"/>
  <c r="C6" i="8"/>
  <c r="B7" i="8"/>
  <c r="C7" i="8" s="1"/>
  <c r="B8" i="8"/>
  <c r="C8" i="8"/>
  <c r="B9" i="8"/>
  <c r="C9" i="8" s="1"/>
  <c r="B10" i="8"/>
  <c r="C10" i="8"/>
  <c r="B11" i="8"/>
  <c r="C11" i="8" s="1"/>
  <c r="B12" i="8"/>
  <c r="C12" i="8"/>
  <c r="B13" i="8"/>
  <c r="C13" i="8" s="1"/>
  <c r="B14" i="8"/>
  <c r="C14" i="8"/>
  <c r="B15" i="8"/>
  <c r="C15" i="8" s="1"/>
  <c r="B16" i="8"/>
  <c r="C16" i="8"/>
  <c r="B17" i="8"/>
  <c r="C17" i="8" s="1"/>
  <c r="B18" i="8"/>
  <c r="C18" i="8"/>
  <c r="B19" i="8"/>
  <c r="C19" i="8" s="1"/>
  <c r="B20" i="8"/>
  <c r="C20" i="8"/>
  <c r="B21" i="8"/>
  <c r="C21" i="8" s="1"/>
  <c r="B22" i="8"/>
  <c r="C22" i="8"/>
  <c r="B23" i="8"/>
  <c r="C23" i="8" s="1"/>
  <c r="B24" i="8"/>
  <c r="C24" i="8"/>
  <c r="B25" i="8"/>
  <c r="C25" i="8" s="1"/>
  <c r="B26" i="8"/>
  <c r="C26" i="8"/>
  <c r="B27" i="8"/>
  <c r="C27" i="8" s="1"/>
  <c r="B28" i="8"/>
  <c r="C28" i="8"/>
  <c r="B29" i="8"/>
  <c r="C29" i="8" s="1"/>
  <c r="B30" i="8"/>
  <c r="C30" i="8"/>
  <c r="B31" i="8"/>
  <c r="C31" i="8" s="1"/>
  <c r="B32" i="8"/>
  <c r="C32" i="8"/>
  <c r="B33" i="8"/>
  <c r="C33" i="8" s="1"/>
  <c r="B34" i="8"/>
  <c r="C34" i="8"/>
  <c r="B35" i="8"/>
  <c r="C35" i="8" s="1"/>
  <c r="B36" i="8"/>
  <c r="C36" i="8"/>
  <c r="B37" i="8"/>
  <c r="C37" i="8" s="1"/>
  <c r="B38" i="8"/>
  <c r="C38" i="8"/>
  <c r="B39" i="8"/>
  <c r="C39" i="8" s="1"/>
  <c r="B40" i="8"/>
  <c r="C40" i="8"/>
  <c r="B41" i="8"/>
  <c r="C41" i="8" s="1"/>
  <c r="B42" i="8"/>
  <c r="C42" i="8"/>
  <c r="B43" i="8"/>
  <c r="C43" i="8" s="1"/>
  <c r="B44" i="8"/>
  <c r="C44" i="8"/>
  <c r="B45" i="8"/>
  <c r="C45" i="8" s="1"/>
  <c r="B46" i="8"/>
  <c r="C46" i="8"/>
  <c r="B47" i="8"/>
  <c r="C47" i="8" s="1"/>
  <c r="B48" i="8"/>
  <c r="C48" i="8"/>
  <c r="B49" i="8"/>
  <c r="C49" i="8" s="1"/>
  <c r="B50" i="8"/>
  <c r="C50" i="8"/>
  <c r="B51" i="8"/>
  <c r="C51" i="8" s="1"/>
  <c r="B52" i="8"/>
  <c r="C52" i="8" s="1"/>
  <c r="B53" i="8"/>
  <c r="C53" i="8" s="1"/>
  <c r="B54" i="8"/>
  <c r="C54" i="8" s="1"/>
  <c r="B55" i="8"/>
  <c r="C55" i="8" s="1"/>
  <c r="B56" i="8"/>
  <c r="C56" i="8"/>
  <c r="B57" i="8"/>
  <c r="C57" i="8" s="1"/>
  <c r="B58" i="8"/>
  <c r="C58" i="8"/>
  <c r="B59" i="8"/>
  <c r="C59" i="8" s="1"/>
  <c r="B60" i="8"/>
  <c r="C60" i="8" s="1"/>
  <c r="B61" i="8"/>
  <c r="C61" i="8" s="1"/>
  <c r="B62" i="8"/>
  <c r="C62" i="8" s="1"/>
  <c r="B63" i="8"/>
  <c r="C63" i="8" s="1"/>
  <c r="B64" i="8"/>
  <c r="C64" i="8"/>
  <c r="B65" i="8"/>
  <c r="C65" i="8" s="1"/>
  <c r="B66" i="8"/>
  <c r="C66" i="8"/>
  <c r="B67" i="8"/>
  <c r="C67" i="8" s="1"/>
  <c r="B68" i="8"/>
  <c r="C68" i="8" s="1"/>
  <c r="B69" i="8"/>
  <c r="C69" i="8" s="1"/>
  <c r="B70" i="8"/>
  <c r="C70" i="8" s="1"/>
  <c r="B71" i="8"/>
  <c r="C71" i="8" s="1"/>
  <c r="B72" i="8"/>
  <c r="C72" i="8"/>
  <c r="B73" i="8"/>
  <c r="C73" i="8" s="1"/>
  <c r="B74" i="8"/>
  <c r="C74" i="8"/>
  <c r="B75" i="8"/>
  <c r="C75" i="8" s="1"/>
  <c r="B76" i="8"/>
  <c r="C76" i="8" s="1"/>
  <c r="B77" i="8"/>
  <c r="C77" i="8" s="1"/>
  <c r="B78" i="8"/>
  <c r="C78" i="8" s="1"/>
  <c r="B79" i="8"/>
  <c r="C79" i="8" s="1"/>
  <c r="B80" i="8"/>
  <c r="C80" i="8"/>
  <c r="B81" i="8"/>
  <c r="C81" i="8" s="1"/>
  <c r="B82" i="8"/>
  <c r="C82" i="8"/>
  <c r="B83" i="8"/>
  <c r="C83" i="8" s="1"/>
  <c r="B84" i="8"/>
  <c r="C84" i="8" s="1"/>
  <c r="B85" i="8"/>
  <c r="C85" i="8" s="1"/>
  <c r="B86" i="8"/>
  <c r="C86" i="8" s="1"/>
  <c r="B87" i="8"/>
  <c r="C87" i="8" s="1"/>
  <c r="B88" i="8"/>
  <c r="C88" i="8"/>
  <c r="B89" i="8"/>
  <c r="C89" i="8" s="1"/>
  <c r="B90" i="8"/>
  <c r="C90" i="8"/>
  <c r="B91" i="8"/>
  <c r="C91" i="8" s="1"/>
  <c r="B92" i="8"/>
  <c r="C92" i="8" s="1"/>
  <c r="B93" i="8"/>
  <c r="C93" i="8" s="1"/>
  <c r="B94" i="8"/>
  <c r="C94" i="8" s="1"/>
  <c r="B95" i="8"/>
  <c r="C95" i="8" s="1"/>
  <c r="B96" i="8"/>
  <c r="C96" i="8"/>
  <c r="B97" i="8"/>
  <c r="C97" i="8" s="1"/>
  <c r="B98" i="8"/>
  <c r="C98" i="8"/>
  <c r="B99" i="8"/>
  <c r="C99" i="8" s="1"/>
  <c r="B100" i="8"/>
  <c r="C100" i="8" s="1"/>
  <c r="B101" i="8"/>
  <c r="C101" i="8" s="1"/>
  <c r="B102" i="8"/>
  <c r="C102" i="8" s="1"/>
  <c r="B103" i="8"/>
  <c r="C103" i="8" s="1"/>
  <c r="B104" i="8"/>
  <c r="C104" i="8" s="1"/>
  <c r="B105" i="8"/>
  <c r="C105" i="8" s="1"/>
  <c r="B106" i="8"/>
  <c r="C106" i="8"/>
  <c r="B107" i="8"/>
  <c r="C107" i="8" s="1"/>
  <c r="B108" i="8"/>
  <c r="C108" i="8" s="1"/>
  <c r="B109" i="8"/>
  <c r="C109" i="8" s="1"/>
  <c r="B110" i="8"/>
  <c r="C110" i="8" s="1"/>
  <c r="B111" i="8"/>
  <c r="C111" i="8" s="1"/>
  <c r="B112" i="8"/>
  <c r="C112" i="8"/>
  <c r="B113" i="8"/>
  <c r="C113" i="8" s="1"/>
  <c r="B114" i="8"/>
  <c r="C114" i="8"/>
  <c r="B115" i="8"/>
  <c r="C115" i="8" s="1"/>
  <c r="B116" i="8"/>
  <c r="C116" i="8" s="1"/>
  <c r="B117" i="8"/>
  <c r="C117" i="8" s="1"/>
  <c r="B118" i="8"/>
  <c r="C118" i="8" s="1"/>
  <c r="B119" i="8"/>
  <c r="C119" i="8" s="1"/>
  <c r="B120" i="8"/>
  <c r="C120" i="8" s="1"/>
  <c r="B121" i="8"/>
  <c r="C121" i="8" s="1"/>
  <c r="B122" i="8"/>
  <c r="C122" i="8"/>
  <c r="B123" i="8"/>
  <c r="C123" i="8" s="1"/>
  <c r="B124" i="8"/>
  <c r="C124" i="8" s="1"/>
  <c r="B125" i="8"/>
  <c r="C125" i="8" s="1"/>
  <c r="B126" i="8"/>
  <c r="C126" i="8" s="1"/>
  <c r="B127" i="8"/>
  <c r="C127" i="8" s="1"/>
  <c r="B128" i="8"/>
  <c r="C128" i="8" s="1"/>
  <c r="B129" i="8"/>
  <c r="C129" i="8" s="1"/>
  <c r="B130" i="8"/>
  <c r="C130" i="8"/>
  <c r="B131" i="8"/>
  <c r="C131" i="8" s="1"/>
  <c r="B132" i="8"/>
  <c r="C132" i="8" s="1"/>
  <c r="B133" i="8"/>
  <c r="C133" i="8" s="1"/>
  <c r="B134" i="8"/>
  <c r="C134" i="8" s="1"/>
  <c r="B135" i="8"/>
  <c r="C135" i="8" s="1"/>
  <c r="B136" i="8"/>
  <c r="C136" i="8" s="1"/>
  <c r="B137" i="8"/>
  <c r="C137" i="8" s="1"/>
  <c r="B138" i="8"/>
  <c r="C138" i="8"/>
  <c r="B139" i="8"/>
  <c r="C139" i="8" s="1"/>
  <c r="B140" i="8"/>
  <c r="C140" i="8" s="1"/>
  <c r="B141" i="8"/>
  <c r="C141" i="8" s="1"/>
  <c r="B142" i="8"/>
  <c r="C142" i="8" s="1"/>
  <c r="B143" i="8"/>
  <c r="C143" i="8" s="1"/>
  <c r="B144" i="8"/>
  <c r="C144" i="8" s="1"/>
  <c r="B145" i="8"/>
  <c r="C145" i="8" s="1"/>
  <c r="B146" i="8"/>
  <c r="C146" i="8"/>
  <c r="B147" i="8"/>
  <c r="C147" i="8" s="1"/>
  <c r="B148" i="8"/>
  <c r="C148" i="8" s="1"/>
  <c r="B149" i="8"/>
  <c r="C149" i="8" s="1"/>
  <c r="B150" i="8"/>
  <c r="C150" i="8" s="1"/>
  <c r="B151" i="8"/>
  <c r="C151" i="8" s="1"/>
  <c r="B152" i="8"/>
  <c r="C152" i="8" s="1"/>
  <c r="B153" i="8"/>
  <c r="C153" i="8" s="1"/>
  <c r="B154" i="8"/>
  <c r="C154" i="8"/>
  <c r="B155" i="8"/>
  <c r="C155" i="8" s="1"/>
  <c r="B156" i="8"/>
  <c r="C156" i="8" s="1"/>
  <c r="B157" i="8"/>
  <c r="C157" i="8" s="1"/>
  <c r="B158" i="8"/>
  <c r="C158" i="8" s="1"/>
  <c r="B159" i="8"/>
  <c r="C159" i="8" s="1"/>
  <c r="B160" i="8"/>
  <c r="C160" i="8" s="1"/>
  <c r="B161" i="8"/>
  <c r="C161" i="8" s="1"/>
  <c r="B162" i="8"/>
  <c r="C162" i="8"/>
  <c r="B163" i="8"/>
  <c r="C163" i="8" s="1"/>
  <c r="B164" i="8"/>
  <c r="C164" i="8" s="1"/>
  <c r="B2" i="8"/>
  <c r="C2" i="8" s="1"/>
  <c r="B3" i="7"/>
  <c r="C3" i="7" s="1"/>
  <c r="B4" i="7"/>
  <c r="C4" i="7" s="1"/>
  <c r="B5" i="7"/>
  <c r="C5" i="7" s="1"/>
  <c r="B6" i="7"/>
  <c r="C6" i="7" s="1"/>
  <c r="B7" i="7"/>
  <c r="C7" i="7" s="1"/>
  <c r="B8" i="7"/>
  <c r="C8" i="7" s="1"/>
  <c r="B9" i="7"/>
  <c r="C9" i="7" s="1"/>
  <c r="B10" i="7"/>
  <c r="C10" i="7"/>
  <c r="B11" i="7"/>
  <c r="C11" i="7" s="1"/>
  <c r="B12" i="7"/>
  <c r="C12" i="7" s="1"/>
  <c r="B13" i="7"/>
  <c r="C13" i="7" s="1"/>
  <c r="B2" i="7"/>
  <c r="C2" i="7" s="1"/>
  <c r="B3" i="6"/>
  <c r="C3" i="6" s="1"/>
  <c r="B4" i="6"/>
  <c r="C4" i="6"/>
  <c r="B5" i="6"/>
  <c r="C5" i="6" s="1"/>
  <c r="B6" i="6"/>
  <c r="C6" i="6" s="1"/>
  <c r="B7" i="6"/>
  <c r="C7" i="6" s="1"/>
  <c r="B8" i="6"/>
  <c r="C8" i="6" s="1"/>
  <c r="B9" i="6"/>
  <c r="C9" i="6" s="1"/>
  <c r="B10" i="6"/>
  <c r="C10" i="6"/>
  <c r="B11" i="6"/>
  <c r="C11" i="6" s="1"/>
  <c r="B12" i="6"/>
  <c r="C12" i="6"/>
  <c r="B13" i="6"/>
  <c r="C13" i="6" s="1"/>
  <c r="B14" i="6"/>
  <c r="C14" i="6" s="1"/>
  <c r="B15" i="6"/>
  <c r="C15" i="6" s="1"/>
  <c r="B16" i="6"/>
  <c r="C16" i="6" s="1"/>
  <c r="B17" i="6"/>
  <c r="C17" i="6" s="1"/>
  <c r="B18" i="6"/>
  <c r="C18" i="6" s="1"/>
  <c r="B19" i="6"/>
  <c r="C19" i="6" s="1"/>
  <c r="B20" i="6"/>
  <c r="C20" i="6"/>
  <c r="B21" i="6"/>
  <c r="C21" i="6" s="1"/>
  <c r="B22" i="6"/>
  <c r="C22" i="6" s="1"/>
  <c r="B23" i="6"/>
  <c r="C23" i="6" s="1"/>
  <c r="B24" i="6"/>
  <c r="C24" i="6" s="1"/>
  <c r="B25" i="6"/>
  <c r="C25" i="6" s="1"/>
  <c r="B26" i="6"/>
  <c r="C26" i="6" s="1"/>
  <c r="B27" i="6"/>
  <c r="C27" i="6" s="1"/>
  <c r="B28" i="6"/>
  <c r="C28" i="6"/>
  <c r="B29" i="6"/>
  <c r="C29" i="6" s="1"/>
  <c r="B30" i="6"/>
  <c r="C30" i="6" s="1"/>
  <c r="B31" i="6"/>
  <c r="C31" i="6" s="1"/>
  <c r="B32" i="6"/>
  <c r="C32" i="6" s="1"/>
  <c r="B33" i="6"/>
  <c r="C33" i="6" s="1"/>
  <c r="B34" i="6"/>
  <c r="C34" i="6" s="1"/>
  <c r="B35" i="6"/>
  <c r="C35" i="6" s="1"/>
  <c r="B36" i="6"/>
  <c r="C36" i="6"/>
  <c r="B37" i="6"/>
  <c r="C37" i="6" s="1"/>
  <c r="B38" i="6"/>
  <c r="C38" i="6" s="1"/>
  <c r="B39" i="6"/>
  <c r="C39" i="6" s="1"/>
  <c r="B40" i="6"/>
  <c r="C40" i="6" s="1"/>
  <c r="B41" i="6"/>
  <c r="C41" i="6" s="1"/>
  <c r="B42" i="6"/>
  <c r="C42" i="6" s="1"/>
  <c r="B43" i="6"/>
  <c r="C43" i="6" s="1"/>
  <c r="B44" i="6"/>
  <c r="C44" i="6"/>
  <c r="B45" i="6"/>
  <c r="C45" i="6" s="1"/>
  <c r="B46" i="6"/>
  <c r="C46" i="6" s="1"/>
  <c r="B47" i="6"/>
  <c r="C47" i="6" s="1"/>
  <c r="B48" i="6"/>
  <c r="C48" i="6" s="1"/>
  <c r="B49" i="6"/>
  <c r="C49" i="6" s="1"/>
  <c r="B50" i="6"/>
  <c r="C50" i="6" s="1"/>
  <c r="B51" i="6"/>
  <c r="C51" i="6" s="1"/>
  <c r="B52" i="6"/>
  <c r="C52" i="6"/>
  <c r="B53" i="6"/>
  <c r="C53" i="6" s="1"/>
  <c r="B54" i="6"/>
  <c r="C54" i="6" s="1"/>
  <c r="B55" i="6"/>
  <c r="C55" i="6" s="1"/>
  <c r="B56" i="6"/>
  <c r="C56" i="6" s="1"/>
  <c r="B57" i="6"/>
  <c r="C57" i="6" s="1"/>
  <c r="B58" i="6"/>
  <c r="C58" i="6" s="1"/>
  <c r="B59" i="6"/>
  <c r="C59" i="6" s="1"/>
  <c r="B60" i="6"/>
  <c r="C60" i="6"/>
  <c r="B61" i="6"/>
  <c r="C61" i="6" s="1"/>
  <c r="B62" i="6"/>
  <c r="C62" i="6" s="1"/>
  <c r="B63" i="6"/>
  <c r="C63" i="6" s="1"/>
  <c r="B64" i="6"/>
  <c r="C64" i="6" s="1"/>
  <c r="B2" i="6"/>
  <c r="C2" i="6" s="1"/>
  <c r="B3" i="5"/>
  <c r="C3" i="5" s="1"/>
  <c r="B4" i="5"/>
  <c r="C4" i="5" s="1"/>
  <c r="B5" i="5"/>
  <c r="C5" i="5" s="1"/>
  <c r="B6" i="5"/>
  <c r="C6" i="5" s="1"/>
  <c r="B7" i="5"/>
  <c r="C7" i="5" s="1"/>
  <c r="B8" i="5"/>
  <c r="C8" i="5" s="1"/>
  <c r="B9" i="5"/>
  <c r="C9" i="5" s="1"/>
  <c r="B10" i="5"/>
  <c r="C10" i="5" s="1"/>
  <c r="B11" i="5"/>
  <c r="C11" i="5" s="1"/>
  <c r="B12" i="5"/>
  <c r="C12" i="5" s="1"/>
  <c r="B13" i="5"/>
  <c r="C13" i="5" s="1"/>
  <c r="B14" i="5"/>
  <c r="C14" i="5" s="1"/>
  <c r="B15" i="5"/>
  <c r="C15" i="5" s="1"/>
  <c r="B16" i="5"/>
  <c r="C16" i="5" s="1"/>
  <c r="B17" i="5"/>
  <c r="C17" i="5" s="1"/>
  <c r="B18" i="5"/>
  <c r="C18" i="5" s="1"/>
  <c r="B19" i="5"/>
  <c r="C19" i="5" s="1"/>
  <c r="B20" i="5"/>
  <c r="C20" i="5" s="1"/>
  <c r="B21" i="5"/>
  <c r="C21" i="5" s="1"/>
  <c r="B22" i="5"/>
  <c r="C22" i="5" s="1"/>
  <c r="B23" i="5"/>
  <c r="C23" i="5" s="1"/>
  <c r="B24" i="5"/>
  <c r="C24" i="5" s="1"/>
  <c r="B25" i="5"/>
  <c r="C25" i="5" s="1"/>
  <c r="B26" i="5"/>
  <c r="C26" i="5" s="1"/>
  <c r="B27" i="5"/>
  <c r="C27" i="5" s="1"/>
  <c r="B28" i="5"/>
  <c r="C28" i="5" s="1"/>
  <c r="B29" i="5"/>
  <c r="C29" i="5" s="1"/>
  <c r="B30" i="5"/>
  <c r="C30" i="5" s="1"/>
  <c r="B31" i="5"/>
  <c r="C31" i="5" s="1"/>
  <c r="B32" i="5"/>
  <c r="C32" i="5" s="1"/>
  <c r="B33" i="5"/>
  <c r="C33" i="5" s="1"/>
  <c r="B34" i="5"/>
  <c r="C34" i="5" s="1"/>
  <c r="B35" i="5"/>
  <c r="C35" i="5" s="1"/>
  <c r="B36" i="5"/>
  <c r="C36" i="5" s="1"/>
  <c r="B37" i="5"/>
  <c r="C37" i="5" s="1"/>
  <c r="B38" i="5"/>
  <c r="C38" i="5" s="1"/>
  <c r="B39" i="5"/>
  <c r="C39" i="5" s="1"/>
  <c r="B40" i="5"/>
  <c r="C40" i="5" s="1"/>
  <c r="B41" i="5"/>
  <c r="C41" i="5" s="1"/>
  <c r="B42" i="5"/>
  <c r="C42" i="5" s="1"/>
  <c r="B43" i="5"/>
  <c r="C43" i="5" s="1"/>
  <c r="B44" i="5"/>
  <c r="C44" i="5" s="1"/>
  <c r="B45" i="5"/>
  <c r="C45" i="5" s="1"/>
  <c r="B46" i="5"/>
  <c r="C46" i="5" s="1"/>
  <c r="B47" i="5"/>
  <c r="C47" i="5" s="1"/>
  <c r="B48" i="5"/>
  <c r="C48" i="5" s="1"/>
  <c r="B49" i="5"/>
  <c r="C49" i="5" s="1"/>
  <c r="B50" i="5"/>
  <c r="C50" i="5" s="1"/>
  <c r="B51" i="5"/>
  <c r="C51" i="5" s="1"/>
  <c r="B52" i="5"/>
  <c r="C52" i="5" s="1"/>
  <c r="B53" i="5"/>
  <c r="C53" i="5" s="1"/>
  <c r="B54" i="5"/>
  <c r="C54" i="5" s="1"/>
  <c r="B55" i="5"/>
  <c r="C55" i="5" s="1"/>
  <c r="B56" i="5"/>
  <c r="C56" i="5" s="1"/>
  <c r="B57" i="5"/>
  <c r="C57" i="5" s="1"/>
  <c r="B58" i="5"/>
  <c r="C58" i="5" s="1"/>
  <c r="B59" i="5"/>
  <c r="C59" i="5" s="1"/>
  <c r="B60" i="5"/>
  <c r="C60" i="5" s="1"/>
  <c r="B61" i="5"/>
  <c r="C61" i="5" s="1"/>
  <c r="B62" i="5"/>
  <c r="C62" i="5" s="1"/>
  <c r="B63" i="5"/>
  <c r="C63" i="5" s="1"/>
  <c r="B64" i="5"/>
  <c r="C64" i="5" s="1"/>
  <c r="B65" i="5"/>
  <c r="C65" i="5" s="1"/>
  <c r="B66" i="5"/>
  <c r="C66" i="5" s="1"/>
  <c r="B67" i="5"/>
  <c r="C67" i="5" s="1"/>
  <c r="B68" i="5"/>
  <c r="C68" i="5" s="1"/>
  <c r="B69" i="5"/>
  <c r="C69" i="5" s="1"/>
  <c r="B70" i="5"/>
  <c r="C70" i="5" s="1"/>
  <c r="B71" i="5"/>
  <c r="C71" i="5" s="1"/>
  <c r="B72" i="5"/>
  <c r="C72" i="5" s="1"/>
  <c r="B73" i="5"/>
  <c r="C73" i="5" s="1"/>
  <c r="B74" i="5"/>
  <c r="C74" i="5" s="1"/>
  <c r="B75" i="5"/>
  <c r="C75" i="5" s="1"/>
  <c r="B76" i="5"/>
  <c r="C76" i="5" s="1"/>
  <c r="B77" i="5"/>
  <c r="C77" i="5" s="1"/>
  <c r="B78" i="5"/>
  <c r="C78" i="5" s="1"/>
  <c r="B79" i="5"/>
  <c r="C79" i="5" s="1"/>
  <c r="B80" i="5"/>
  <c r="C80" i="5" s="1"/>
  <c r="B81" i="5"/>
  <c r="C81" i="5" s="1"/>
  <c r="B82" i="5"/>
  <c r="C82" i="5" s="1"/>
  <c r="B83" i="5"/>
  <c r="C83" i="5" s="1"/>
  <c r="B84" i="5"/>
  <c r="C84" i="5" s="1"/>
  <c r="B85" i="5"/>
  <c r="C85" i="5" s="1"/>
  <c r="B86" i="5"/>
  <c r="C86" i="5" s="1"/>
  <c r="B87" i="5"/>
  <c r="C87" i="5" s="1"/>
  <c r="B88" i="5"/>
  <c r="C88" i="5" s="1"/>
  <c r="B89" i="5"/>
  <c r="C89" i="5" s="1"/>
  <c r="B90" i="5"/>
  <c r="C90" i="5" s="1"/>
  <c r="B91" i="5"/>
  <c r="C91" i="5" s="1"/>
  <c r="B92" i="5"/>
  <c r="C92" i="5" s="1"/>
  <c r="B93" i="5"/>
  <c r="C93" i="5" s="1"/>
  <c r="B94" i="5"/>
  <c r="C94" i="5" s="1"/>
  <c r="B95" i="5"/>
  <c r="C95" i="5" s="1"/>
  <c r="B96" i="5"/>
  <c r="C96" i="5" s="1"/>
  <c r="B97" i="5"/>
  <c r="C97" i="5" s="1"/>
  <c r="B98" i="5"/>
  <c r="C98" i="5" s="1"/>
  <c r="B99" i="5"/>
  <c r="C99" i="5" s="1"/>
  <c r="B100" i="5"/>
  <c r="C100" i="5" s="1"/>
  <c r="B101" i="5"/>
  <c r="C101" i="5" s="1"/>
  <c r="B2" i="5"/>
  <c r="C2" i="5" s="1"/>
  <c r="B8" i="1"/>
  <c r="A3" i="10"/>
  <c r="B3" i="10" s="1"/>
  <c r="C3" i="10" s="1"/>
  <c r="A4" i="10"/>
  <c r="B4" i="10" s="1"/>
  <c r="C4" i="10" s="1"/>
  <c r="A5" i="10"/>
  <c r="B5" i="10" s="1"/>
  <c r="C5" i="10" s="1"/>
  <c r="A6" i="10"/>
  <c r="B6" i="10" s="1"/>
  <c r="C6" i="10" s="1"/>
  <c r="A7" i="10"/>
  <c r="B7" i="10" s="1"/>
  <c r="C7" i="10" s="1"/>
  <c r="A8" i="10"/>
  <c r="B8" i="10" s="1"/>
  <c r="C8" i="10" s="1"/>
  <c r="A9" i="10"/>
  <c r="B9" i="10" s="1"/>
  <c r="C9" i="10" s="1"/>
  <c r="A10" i="10"/>
  <c r="B10" i="10" s="1"/>
  <c r="C10" i="10" s="1"/>
  <c r="A11" i="10"/>
  <c r="B11" i="10" s="1"/>
  <c r="C11" i="10" s="1"/>
  <c r="A12" i="10"/>
  <c r="B12" i="10" s="1"/>
  <c r="C12" i="10" s="1"/>
  <c r="A13" i="10"/>
  <c r="B13" i="10" s="1"/>
  <c r="C13" i="10" s="1"/>
  <c r="A14" i="10"/>
  <c r="B14" i="10" s="1"/>
  <c r="C14" i="10" s="1"/>
  <c r="A15" i="10"/>
  <c r="B15" i="10" s="1"/>
  <c r="C15" i="10" s="1"/>
  <c r="A16" i="10"/>
  <c r="B16" i="10" s="1"/>
  <c r="C16" i="10" s="1"/>
  <c r="A17" i="10"/>
  <c r="B17" i="10" s="1"/>
  <c r="C17" i="10" s="1"/>
  <c r="A18" i="10"/>
  <c r="B18" i="10" s="1"/>
  <c r="C18" i="10" s="1"/>
  <c r="A19" i="10"/>
  <c r="B19" i="10" s="1"/>
  <c r="C19" i="10" s="1"/>
  <c r="A20" i="10"/>
  <c r="B20" i="10" s="1"/>
  <c r="C20" i="10" s="1"/>
  <c r="A21" i="10"/>
  <c r="B21" i="10" s="1"/>
  <c r="C21" i="10" s="1"/>
  <c r="A22" i="10"/>
  <c r="B22" i="10" s="1"/>
  <c r="C22" i="10" s="1"/>
  <c r="A23" i="10"/>
  <c r="B23" i="10" s="1"/>
  <c r="C23" i="10" s="1"/>
  <c r="A24" i="10"/>
  <c r="B24" i="10" s="1"/>
  <c r="C24" i="10" s="1"/>
  <c r="A25" i="10"/>
  <c r="B25" i="10" s="1"/>
  <c r="C25" i="10" s="1"/>
  <c r="A26" i="10"/>
  <c r="B26" i="10" s="1"/>
  <c r="C26" i="10" s="1"/>
  <c r="A27" i="10"/>
  <c r="B27" i="10" s="1"/>
  <c r="C27" i="10" s="1"/>
  <c r="A28" i="10"/>
  <c r="B28" i="10" s="1"/>
  <c r="C28" i="10" s="1"/>
  <c r="A29" i="10"/>
  <c r="B29" i="10" s="1"/>
  <c r="C29" i="10" s="1"/>
  <c r="A30" i="10"/>
  <c r="B30" i="10" s="1"/>
  <c r="C30" i="10" s="1"/>
  <c r="A31" i="10"/>
  <c r="B31" i="10" s="1"/>
  <c r="C31" i="10" s="1"/>
  <c r="A32" i="10"/>
  <c r="B32" i="10" s="1"/>
  <c r="C32" i="10" s="1"/>
  <c r="A33" i="10"/>
  <c r="B33" i="10" s="1"/>
  <c r="C33" i="10" s="1"/>
  <c r="A34" i="10"/>
  <c r="B34" i="10" s="1"/>
  <c r="C34" i="10" s="1"/>
  <c r="A35" i="10"/>
  <c r="B35" i="10" s="1"/>
  <c r="C35" i="10" s="1"/>
  <c r="A36" i="10"/>
  <c r="B36" i="10" s="1"/>
  <c r="C36" i="10" s="1"/>
  <c r="A37" i="10"/>
  <c r="B37" i="10" s="1"/>
  <c r="C37" i="10" s="1"/>
  <c r="A2" i="10"/>
  <c r="AB2" i="10" s="1"/>
  <c r="B2" i="10" l="1"/>
  <c r="C2" i="10" l="1"/>
  <c r="AF2" i="10" s="1"/>
  <c r="AE2" i="10"/>
  <c r="B3" i="4" l="1"/>
  <c r="C3" i="4" s="1"/>
  <c r="B4" i="4"/>
  <c r="C4" i="4" s="1"/>
  <c r="B5" i="4"/>
  <c r="C5" i="4" s="1"/>
  <c r="B6" i="4"/>
  <c r="C6" i="4" s="1"/>
  <c r="B7" i="4"/>
  <c r="C7" i="4" s="1"/>
  <c r="B8" i="4"/>
  <c r="C8" i="4" s="1"/>
  <c r="B9" i="4"/>
  <c r="C9" i="4" s="1"/>
  <c r="B10" i="4"/>
  <c r="C10" i="4" s="1"/>
  <c r="B11" i="4"/>
  <c r="C11" i="4" s="1"/>
  <c r="B12" i="4"/>
  <c r="C12" i="4" s="1"/>
  <c r="B13" i="4"/>
  <c r="C13" i="4" s="1"/>
  <c r="B14" i="4"/>
  <c r="C14" i="4" s="1"/>
  <c r="B15" i="4"/>
  <c r="C15" i="4" s="1"/>
  <c r="B16" i="4"/>
  <c r="C16" i="4" s="1"/>
  <c r="B17" i="4"/>
  <c r="C17" i="4" s="1"/>
  <c r="B18" i="4"/>
  <c r="C18" i="4" s="1"/>
  <c r="B19" i="4"/>
  <c r="C19" i="4" s="1"/>
  <c r="B20" i="4"/>
  <c r="C20" i="4" s="1"/>
  <c r="B21" i="4"/>
  <c r="C21" i="4" s="1"/>
  <c r="B22" i="4"/>
  <c r="C22" i="4" s="1"/>
  <c r="B23" i="4"/>
  <c r="C23" i="4" s="1"/>
  <c r="B24" i="4"/>
  <c r="C24" i="4" s="1"/>
  <c r="B25" i="4"/>
  <c r="C25" i="4" s="1"/>
  <c r="B26" i="4"/>
  <c r="C26" i="4" s="1"/>
  <c r="B27" i="4"/>
  <c r="C27" i="4" s="1"/>
  <c r="B28" i="4"/>
  <c r="C28" i="4" s="1"/>
  <c r="B29" i="4"/>
  <c r="C29" i="4" s="1"/>
  <c r="B30" i="4"/>
  <c r="C30" i="4" s="1"/>
  <c r="B31" i="4"/>
  <c r="C31" i="4" s="1"/>
  <c r="B32" i="4"/>
  <c r="C32" i="4" s="1"/>
  <c r="B33" i="4"/>
  <c r="C33" i="4" s="1"/>
  <c r="B34" i="4"/>
  <c r="C34" i="4" s="1"/>
  <c r="B35" i="4"/>
  <c r="C35" i="4" s="1"/>
  <c r="B36" i="4"/>
  <c r="C36" i="4" s="1"/>
  <c r="B37" i="4"/>
  <c r="C37" i="4" s="1"/>
  <c r="B38" i="4"/>
  <c r="C38" i="4" s="1"/>
  <c r="B39" i="4"/>
  <c r="C39" i="4" s="1"/>
  <c r="B40" i="4"/>
  <c r="C40" i="4"/>
  <c r="B41" i="4"/>
  <c r="C41" i="4" s="1"/>
  <c r="B42" i="4"/>
  <c r="C42" i="4" s="1"/>
  <c r="B43" i="4"/>
  <c r="C43" i="4" s="1"/>
  <c r="B44" i="4"/>
  <c r="C44" i="4" s="1"/>
  <c r="B45" i="4"/>
  <c r="C45" i="4" s="1"/>
  <c r="B46" i="4"/>
  <c r="C46" i="4" s="1"/>
  <c r="B47" i="4"/>
  <c r="C47" i="4" s="1"/>
  <c r="B48" i="4"/>
  <c r="C48" i="4"/>
  <c r="B49" i="4"/>
  <c r="C49" i="4" s="1"/>
  <c r="B50" i="4"/>
  <c r="C50" i="4" s="1"/>
  <c r="B51" i="4"/>
  <c r="C51" i="4" s="1"/>
  <c r="B52" i="4"/>
  <c r="C52" i="4" s="1"/>
  <c r="B53" i="4"/>
  <c r="C53" i="4" s="1"/>
  <c r="B54" i="4"/>
  <c r="C54" i="4" s="1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2" i="4"/>
  <c r="B2" i="4" s="1"/>
  <c r="C2" i="4" s="1"/>
  <c r="C5" i="1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2" i="3"/>
  <c r="C2" i="3" s="1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2" i="1"/>
  <c r="C3" i="1"/>
  <c r="C4" i="1"/>
  <c r="C6" i="1"/>
  <c r="C7" i="1"/>
  <c r="C8" i="1"/>
  <c r="C9" i="1"/>
  <c r="C10" i="1"/>
  <c r="C11" i="1"/>
  <c r="C12" i="1"/>
  <c r="C13" i="1"/>
  <c r="C15" i="1"/>
  <c r="C16" i="1"/>
  <c r="C17" i="1"/>
  <c r="C18" i="1"/>
  <c r="C19" i="1"/>
  <c r="C20" i="1"/>
  <c r="C21" i="1"/>
  <c r="C14" i="1"/>
  <c r="A3" i="3" l="1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2" i="3"/>
</calcChain>
</file>

<file path=xl/sharedStrings.xml><?xml version="1.0" encoding="utf-8"?>
<sst xmlns="http://schemas.openxmlformats.org/spreadsheetml/2006/main" count="18281" uniqueCount="2543">
  <si>
    <t>Electric DB Measure</t>
  </si>
  <si>
    <t>DB Measure</t>
  </si>
  <si>
    <t>Manufacturer</t>
  </si>
  <si>
    <t>Model Number</t>
  </si>
  <si>
    <t>Notes</t>
  </si>
  <si>
    <t>Energy Star ID</t>
  </si>
  <si>
    <t>C24EO3</t>
  </si>
  <si>
    <t>C24EO5</t>
  </si>
  <si>
    <t>HC24EO3</t>
  </si>
  <si>
    <t>HC24EO5</t>
  </si>
  <si>
    <t>S32081D060</t>
  </si>
  <si>
    <t>S32081E060</t>
  </si>
  <si>
    <t>S32083D100</t>
  </si>
  <si>
    <t>S32083D120</t>
  </si>
  <si>
    <t>S32083E100</t>
  </si>
  <si>
    <t>S32083E120</t>
  </si>
  <si>
    <t>S32401D060</t>
  </si>
  <si>
    <t>S32401E060</t>
  </si>
  <si>
    <t>S32403D110</t>
  </si>
  <si>
    <t>S32403D130</t>
  </si>
  <si>
    <t>S32403E110</t>
  </si>
  <si>
    <t>S32403E130</t>
  </si>
  <si>
    <t>S34403D090</t>
  </si>
  <si>
    <t>S34403E090</t>
  </si>
  <si>
    <t>S34803D110</t>
  </si>
  <si>
    <t>S34803E110</t>
  </si>
  <si>
    <t>S62081D060</t>
  </si>
  <si>
    <t>S62081E060</t>
  </si>
  <si>
    <t>S62083D080</t>
  </si>
  <si>
    <t>S62083D100</t>
  </si>
  <si>
    <t>S62083D120</t>
  </si>
  <si>
    <t>S62083D150</t>
  </si>
  <si>
    <t>S62083D170</t>
  </si>
  <si>
    <t>S62083E080</t>
  </si>
  <si>
    <t>S62083E100</t>
  </si>
  <si>
    <t>S62083E120</t>
  </si>
  <si>
    <t>S62083E150</t>
  </si>
  <si>
    <t>S62083E170</t>
  </si>
  <si>
    <t>S62301E070</t>
  </si>
  <si>
    <t>S62401D060</t>
  </si>
  <si>
    <t>S62401E060</t>
  </si>
  <si>
    <t>S62403D110</t>
  </si>
  <si>
    <t>S62403D130</t>
  </si>
  <si>
    <t>S62403E110</t>
  </si>
  <si>
    <t>S62403E130</t>
  </si>
  <si>
    <t>S64403D120</t>
  </si>
  <si>
    <t>S64403E120</t>
  </si>
  <si>
    <t>S64803D140</t>
  </si>
  <si>
    <t>S64803E140</t>
  </si>
  <si>
    <t>TS-3E</t>
  </si>
  <si>
    <t>TS-5E</t>
  </si>
  <si>
    <t>ETP-10E</t>
  </si>
  <si>
    <t>C24EA3-LWE</t>
  </si>
  <si>
    <t>HC24EA3-LWE</t>
  </si>
  <si>
    <t>C24EA5-LWE</t>
  </si>
  <si>
    <t>HC24EA5-LWE</t>
  </si>
  <si>
    <t>VRC-3E</t>
  </si>
  <si>
    <t>VRC-6E</t>
  </si>
  <si>
    <t>XS-208-12-3</t>
  </si>
  <si>
    <t>XS-208-14-3</t>
  </si>
  <si>
    <t>XS-208-8-1</t>
  </si>
  <si>
    <t>XS-208-8-3</t>
  </si>
  <si>
    <t>XS-240-12-3</t>
  </si>
  <si>
    <t>XS-240-14-3</t>
  </si>
  <si>
    <t>XS-240-8-1</t>
  </si>
  <si>
    <t>XS-240-8-3</t>
  </si>
  <si>
    <t>XS-208-6-1</t>
  </si>
  <si>
    <t>XS-240-6-1</t>
  </si>
  <si>
    <t>EZ24-3</t>
  </si>
  <si>
    <t>EZ24-5</t>
  </si>
  <si>
    <t>EZ18-3</t>
  </si>
  <si>
    <t>EZ18-5</t>
  </si>
  <si>
    <t>C24ET6-LWE</t>
  </si>
  <si>
    <t>C24ET10-LWE</t>
  </si>
  <si>
    <t>Altair II-12</t>
  </si>
  <si>
    <t>Altair II-6</t>
  </si>
  <si>
    <t>Altair II-10</t>
  </si>
  <si>
    <t>Altair II-4</t>
  </si>
  <si>
    <t>Altair II-8</t>
  </si>
  <si>
    <t>E62081D060</t>
  </si>
  <si>
    <t>E62081E060</t>
  </si>
  <si>
    <t>E62083D100</t>
  </si>
  <si>
    <t>E62083D150</t>
  </si>
  <si>
    <t>E62083D170</t>
  </si>
  <si>
    <t>E62083E100</t>
  </si>
  <si>
    <t>E62083E150</t>
  </si>
  <si>
    <t>E62083E170</t>
  </si>
  <si>
    <t>E62301D070</t>
  </si>
  <si>
    <t>E62401D060</t>
  </si>
  <si>
    <t>E62401E060</t>
  </si>
  <si>
    <t>E62403D110</t>
  </si>
  <si>
    <t>E62403D130</t>
  </si>
  <si>
    <t>E62403E110</t>
  </si>
  <si>
    <t>E62403E130</t>
  </si>
  <si>
    <t>E63805D090</t>
  </si>
  <si>
    <t>E63805E090</t>
  </si>
  <si>
    <t>E64005D100</t>
  </si>
  <si>
    <t>E64005E100</t>
  </si>
  <si>
    <t>E64155D110</t>
  </si>
  <si>
    <t>E64155E110</t>
  </si>
  <si>
    <t>E64403D120</t>
  </si>
  <si>
    <t>E64403E120</t>
  </si>
  <si>
    <t>E64803D140</t>
  </si>
  <si>
    <t>E64803E140</t>
  </si>
  <si>
    <t>F49-S</t>
  </si>
  <si>
    <t>F72-S</t>
  </si>
  <si>
    <t>BSF23</t>
  </si>
  <si>
    <t>BSF49</t>
  </si>
  <si>
    <t>BSF72</t>
  </si>
  <si>
    <t>AF49EZ</t>
  </si>
  <si>
    <t>LFB-1471DH</t>
  </si>
  <si>
    <t>LFB-2100TH</t>
  </si>
  <si>
    <t>LFB-771SH</t>
  </si>
  <si>
    <t>55F</t>
  </si>
  <si>
    <t>KCCF073WS</t>
  </si>
  <si>
    <t>KCCF140WH</t>
  </si>
  <si>
    <t>KCCF170WH</t>
  </si>
  <si>
    <t>KCCF210WH</t>
  </si>
  <si>
    <t>BRG-F23</t>
  </si>
  <si>
    <t>BRG-F49</t>
  </si>
  <si>
    <t>BRG-F72</t>
  </si>
  <si>
    <t>MCF-23FD</t>
  </si>
  <si>
    <t>MCF-49FD</t>
  </si>
  <si>
    <t>MCF-72FD</t>
  </si>
  <si>
    <t>MXCF-49FD</t>
  </si>
  <si>
    <t>GFB19S1HC</t>
  </si>
  <si>
    <t>GFB19W1HC</t>
  </si>
  <si>
    <t>GFT21S1HC</t>
  </si>
  <si>
    <t>GFT50S2HC</t>
  </si>
  <si>
    <t>BLG-27-HGP</t>
  </si>
  <si>
    <t>BLG-48-HGP</t>
  </si>
  <si>
    <t>BLG-74-HGP</t>
  </si>
  <si>
    <t>F49-SH</t>
  </si>
  <si>
    <t>F72-SH</t>
  </si>
  <si>
    <t>RF-2-49</t>
  </si>
  <si>
    <t>54F</t>
  </si>
  <si>
    <t>NG5CHC</t>
  </si>
  <si>
    <t>NG5CHC (Reach-In)</t>
  </si>
  <si>
    <t>VN20MX</t>
  </si>
  <si>
    <t>VN22MX</t>
  </si>
  <si>
    <t>VN50MX</t>
  </si>
  <si>
    <t>C-1F-HC</t>
  </si>
  <si>
    <t>C-2F-HC</t>
  </si>
  <si>
    <t>C-49FM-HC</t>
  </si>
  <si>
    <t>KB54F</t>
  </si>
  <si>
    <t>KBSF-1</t>
  </si>
  <si>
    <t>KBSF-2</t>
  </si>
  <si>
    <t>KBSF-3</t>
  </si>
  <si>
    <t>KT56F</t>
  </si>
  <si>
    <t>CF2S-FS</t>
  </si>
  <si>
    <t>CF2S-HS</t>
  </si>
  <si>
    <t>UF27A-GLP01</t>
  </si>
  <si>
    <t>T-49F-HC</t>
  </si>
  <si>
    <t>TUC-27F-HC</t>
  </si>
  <si>
    <t>56F</t>
  </si>
  <si>
    <t>CSFPT1P-S</t>
  </si>
  <si>
    <t>CSFPT2P-S</t>
  </si>
  <si>
    <t>CSFPT2P-SH</t>
  </si>
  <si>
    <t>CSFRI1P-S</t>
  </si>
  <si>
    <t>CSFRI2P-S</t>
  </si>
  <si>
    <t>GAFPT2P-SH</t>
  </si>
  <si>
    <t>GCF1P-SH</t>
  </si>
  <si>
    <t>GCF2P-SH</t>
  </si>
  <si>
    <t>GCF3P-SH</t>
  </si>
  <si>
    <t>GUF27P-G</t>
  </si>
  <si>
    <t>GUF32P-D</t>
  </si>
  <si>
    <t>GUF32P-S</t>
  </si>
  <si>
    <t>GUF60P-S</t>
  </si>
  <si>
    <t>ALT232WUT-HHS-eS</t>
  </si>
  <si>
    <t>G12000-eS</t>
  </si>
  <si>
    <t>G22000</t>
  </si>
  <si>
    <t>G22010</t>
  </si>
  <si>
    <t>G31000-032</t>
  </si>
  <si>
    <t>RLT232WUT-FHS-eS</t>
  </si>
  <si>
    <t>RLT332WUT-FHS-eS</t>
  </si>
  <si>
    <t>GDM-07F-HC~TSL01</t>
  </si>
  <si>
    <t>GDM-10F-HC-LD</t>
  </si>
  <si>
    <t>STR2F-2S-HC</t>
  </si>
  <si>
    <t>T-12FG-HC~FGD01</t>
  </si>
  <si>
    <t>T-19F-HC</t>
  </si>
  <si>
    <t>T-23F-HC</t>
  </si>
  <si>
    <t>USBV-48DF-B</t>
  </si>
  <si>
    <t>USBV-48F</t>
  </si>
  <si>
    <t>USTV-24F</t>
  </si>
  <si>
    <t>USTV-48F</t>
  </si>
  <si>
    <t>MBF8001GR</t>
  </si>
  <si>
    <t>MBF8002GR</t>
  </si>
  <si>
    <t>MBF8503GR</t>
  </si>
  <si>
    <t>MCF8721GR</t>
  </si>
  <si>
    <t>TUC-44F-HC</t>
  </si>
  <si>
    <t>TUC-48F-HC</t>
  </si>
  <si>
    <t>JUF-36-N</t>
  </si>
  <si>
    <t>M3F19-1-N</t>
  </si>
  <si>
    <t>M3F24-1-N</t>
  </si>
  <si>
    <t>M3F24-2-N</t>
  </si>
  <si>
    <t>M3F47-2-N</t>
  </si>
  <si>
    <t>M3F47-4-N</t>
  </si>
  <si>
    <t>M3F72-3-N</t>
  </si>
  <si>
    <t>M3F72-6-N</t>
  </si>
  <si>
    <t>M3R72-3-N</t>
  </si>
  <si>
    <t>M3R72-6-N</t>
  </si>
  <si>
    <t>MUF-48-N</t>
  </si>
  <si>
    <t>PRO-26-2F-N</t>
  </si>
  <si>
    <t>PRO-26F-N</t>
  </si>
  <si>
    <t>PRO-50-4F-N</t>
  </si>
  <si>
    <t>PRO-50F-N</t>
  </si>
  <si>
    <t>TSF-23SD-N</t>
  </si>
  <si>
    <t>TSF-23SD-N-L</t>
  </si>
  <si>
    <t>TSF-49SD-N</t>
  </si>
  <si>
    <t>TSF-72SD-N</t>
  </si>
  <si>
    <t>C4eD 10.10 ES</t>
  </si>
  <si>
    <t>C4eD 10.20 EB</t>
  </si>
  <si>
    <t>C4eD 10.20 ES</t>
  </si>
  <si>
    <t>C4eD 6.20 EB</t>
  </si>
  <si>
    <t>C4eD 6.20 ES</t>
  </si>
  <si>
    <t>C4eT 10.10 ES</t>
  </si>
  <si>
    <t>C4eT 10.20 EB</t>
  </si>
  <si>
    <t>C4eT 10.20 ES</t>
  </si>
  <si>
    <t>C4eT 6.20 EB</t>
  </si>
  <si>
    <t>C4eT 6.20 ES</t>
  </si>
  <si>
    <t>SCC WE 101</t>
  </si>
  <si>
    <t>SCC WE 102</t>
  </si>
  <si>
    <t>SCC WE 201</t>
  </si>
  <si>
    <t>SCC WE 61</t>
  </si>
  <si>
    <t>SCC WE 62</t>
  </si>
  <si>
    <t>NAEB072US</t>
  </si>
  <si>
    <t>NAEB101</t>
  </si>
  <si>
    <t>NAEB102US</t>
  </si>
  <si>
    <t>NAEB201</t>
  </si>
  <si>
    <t>NAEV072</t>
  </si>
  <si>
    <t>NAEV101</t>
  </si>
  <si>
    <t>NAEV102</t>
  </si>
  <si>
    <t>NAEV201</t>
  </si>
  <si>
    <t>CMP 61 E</t>
  </si>
  <si>
    <t>CMP 62 E</t>
  </si>
  <si>
    <t>CTP7-20E</t>
  </si>
  <si>
    <t>XAVC-0511-EPa-xx</t>
  </si>
  <si>
    <t>XAVC-06FS-EPa-xx</t>
  </si>
  <si>
    <t>XAVC-06FS-EPR</t>
  </si>
  <si>
    <t>XAVC-1011-EPx</t>
  </si>
  <si>
    <t>XAVC-10FS-EPa-xx</t>
  </si>
  <si>
    <t>XAVC-10FS-EPR</t>
  </si>
  <si>
    <t>XEVC-0511-EP*-*</t>
  </si>
  <si>
    <t>XEVC-1011-EP*-*</t>
  </si>
  <si>
    <t>KM-2200SRJ3</t>
  </si>
  <si>
    <t>KM-1900SAJ3</t>
  </si>
  <si>
    <t>KM-1900SAJ</t>
  </si>
  <si>
    <t>KM-1900SRJ</t>
  </si>
  <si>
    <t>KM-1900SRJ3</t>
  </si>
  <si>
    <t>KM-1601SRJ</t>
  </si>
  <si>
    <t>KM-1301SAJ3</t>
  </si>
  <si>
    <t>KM-1301SRJ3</t>
  </si>
  <si>
    <t>KM-901MRJ</t>
  </si>
  <si>
    <t>KM-901MRJ3</t>
  </si>
  <si>
    <t>KML-700MRJ</t>
  </si>
  <si>
    <t>DKM-500BAJ</t>
  </si>
  <si>
    <t>IM-500SAA</t>
  </si>
  <si>
    <t>KM-515MAJ</t>
  </si>
  <si>
    <t>KM-340MAJ</t>
  </si>
  <si>
    <t>KML-700MAJ</t>
  </si>
  <si>
    <t>KMH-2100SRJ3</t>
  </si>
  <si>
    <t>KMH-2100SRJ</t>
  </si>
  <si>
    <t>KMS-1122MLJ</t>
  </si>
  <si>
    <t>KM-350MAJ</t>
  </si>
  <si>
    <t>KM-520MAJ</t>
  </si>
  <si>
    <t>KM-520MRJ</t>
  </si>
  <si>
    <t>KMS-830MLJ</t>
  </si>
  <si>
    <t>FD-650MRJ-C</t>
  </si>
  <si>
    <t>3000RLE</t>
  </si>
  <si>
    <t>4000-RL</t>
  </si>
  <si>
    <t>1000-SCAE</t>
  </si>
  <si>
    <t>1000-RLE</t>
  </si>
  <si>
    <t>KYT0700A-261</t>
  </si>
  <si>
    <t>KYT1700N-261</t>
  </si>
  <si>
    <t>KYT0300A-161</t>
  </si>
  <si>
    <t>KDT0300A-161</t>
  </si>
  <si>
    <t>KYT0400A-161</t>
  </si>
  <si>
    <t>KYT0400A-261</t>
  </si>
  <si>
    <t>KYT0420A-161</t>
  </si>
  <si>
    <t>KYT0420A-261</t>
  </si>
  <si>
    <t>KYT0500A-161</t>
  </si>
  <si>
    <t>KDT0500A-161</t>
  </si>
  <si>
    <t>IDT1500N-261</t>
  </si>
  <si>
    <t>IYT1500N-261</t>
  </si>
  <si>
    <t>IYT1500N-263</t>
  </si>
  <si>
    <t>IRT1900N-261</t>
  </si>
  <si>
    <t>IDT1900N-261</t>
  </si>
  <si>
    <t>IDT1900N-263</t>
  </si>
  <si>
    <t>IRT1900N-263</t>
  </si>
  <si>
    <t>IYT1900N-261</t>
  </si>
  <si>
    <t>IYT1900N-263</t>
  </si>
  <si>
    <t>IDF0900N-261</t>
  </si>
  <si>
    <t>IYF0900C-161</t>
  </si>
  <si>
    <t>IBF0820C-161</t>
  </si>
  <si>
    <t>IDT0420A-161</t>
  </si>
  <si>
    <t>IDT0420A-261</t>
  </si>
  <si>
    <t>IYT0420A-161</t>
  </si>
  <si>
    <t>IYF0600C-161</t>
  </si>
  <si>
    <t>IRT0620A-161</t>
  </si>
  <si>
    <t>IDT0620A-161</t>
  </si>
  <si>
    <t>IDT0620A-261</t>
  </si>
  <si>
    <t>IDT0450A-161</t>
  </si>
  <si>
    <t>IDT0450A-261</t>
  </si>
  <si>
    <t>IYT0450A-261</t>
  </si>
  <si>
    <t>IYT0450A-161</t>
  </si>
  <si>
    <t>IYT0620A-161</t>
  </si>
  <si>
    <t>IYT0620A-261</t>
  </si>
  <si>
    <t>IYT0500N-161</t>
  </si>
  <si>
    <t>UNF0200A-161</t>
  </si>
  <si>
    <t>UFF0200A-161</t>
  </si>
  <si>
    <t>N1322A-32E</t>
  </si>
  <si>
    <t>N0922A-32E</t>
  </si>
  <si>
    <t>C1448MA-3E</t>
  </si>
  <si>
    <t>C1448SA-3E</t>
  </si>
  <si>
    <t>C1448MA-32E</t>
  </si>
  <si>
    <t>C1448SA-32E</t>
  </si>
  <si>
    <t>CU2026MA-1E</t>
  </si>
  <si>
    <t>CU2026SA-1E</t>
  </si>
  <si>
    <t>C0630MR-32E</t>
  </si>
  <si>
    <t>C0630SR-32E</t>
  </si>
  <si>
    <t>F1222A-3E</t>
  </si>
  <si>
    <t>F1222A-32E</t>
  </si>
  <si>
    <t>YR450-AP-161</t>
  </si>
  <si>
    <t>YR280-AP-161</t>
  </si>
  <si>
    <t>YR140-AP-161</t>
  </si>
  <si>
    <t>BLMI-300A</t>
  </si>
  <si>
    <t>BLMI-500A</t>
  </si>
  <si>
    <t>BLMI-650A</t>
  </si>
  <si>
    <t>MCD425A</t>
  </si>
  <si>
    <t>UMD425A80</t>
  </si>
  <si>
    <t>HCF1410RBS</t>
  </si>
  <si>
    <t>HCF1010RBS</t>
  </si>
  <si>
    <t>HCF2110R</t>
  </si>
  <si>
    <t>HCF1810R</t>
  </si>
  <si>
    <t>HCC700ABT</t>
  </si>
  <si>
    <t>HCD710ABT</t>
  </si>
  <si>
    <t>KM-115BAJ</t>
  </si>
  <si>
    <t>F-801MAJ</t>
  </si>
  <si>
    <t>F-801MAJ-C</t>
  </si>
  <si>
    <t>FD-650MRH-C</t>
  </si>
  <si>
    <t>KMH-2000SRH3</t>
  </si>
  <si>
    <t>KMH-2000SRH</t>
  </si>
  <si>
    <t>KM-2600SRJ3</t>
  </si>
  <si>
    <t>H138S1834D</t>
  </si>
  <si>
    <t>H137SUA6DSD</t>
  </si>
  <si>
    <t>H137SUA9D</t>
  </si>
  <si>
    <t>H137SUA9DSD</t>
  </si>
  <si>
    <t>H339SS12188C</t>
  </si>
  <si>
    <t>H339SS188C</t>
  </si>
  <si>
    <t>H339SS1813C</t>
  </si>
  <si>
    <t>H339214C</t>
  </si>
  <si>
    <t>H339SSUA8C</t>
  </si>
  <si>
    <t>HCUA11</t>
  </si>
  <si>
    <t>H137WSUA12D15A</t>
  </si>
  <si>
    <t>H138WS1834D15A</t>
  </si>
  <si>
    <t>BB96ES</t>
  </si>
  <si>
    <t>HLC-1826-4-CHP</t>
  </si>
  <si>
    <t>MTU-12</t>
  </si>
  <si>
    <t>C565-SFS-U</t>
  </si>
  <si>
    <t>C567-SFS-U</t>
  </si>
  <si>
    <t>C569-SFS-U</t>
  </si>
  <si>
    <t>PHU-12</t>
  </si>
  <si>
    <t>UHS-12</t>
  </si>
  <si>
    <t>FSHC-5W1-EE</t>
  </si>
  <si>
    <t>MTU-12P</t>
  </si>
  <si>
    <t>MTU-12D</t>
  </si>
  <si>
    <t>UHS-12D</t>
  </si>
  <si>
    <t>PHU-12P</t>
  </si>
  <si>
    <t>PHU-12D</t>
  </si>
  <si>
    <t>UHS-12P</t>
  </si>
  <si>
    <t>C549-ASFS-U</t>
  </si>
  <si>
    <t>G14302P</t>
  </si>
  <si>
    <t>G24300</t>
  </si>
  <si>
    <t>G14312P</t>
  </si>
  <si>
    <t>RHF132WP-HHS</t>
  </si>
  <si>
    <t>RHF232W-FHS</t>
  </si>
  <si>
    <t>G24310</t>
  </si>
  <si>
    <t>RHF232W-HHS</t>
  </si>
  <si>
    <t>RHF232WP-FHS</t>
  </si>
  <si>
    <t>G24314P</t>
  </si>
  <si>
    <t>RHF232WP-HHS</t>
  </si>
  <si>
    <t>RIH132H-FHS</t>
  </si>
  <si>
    <t>RIH132L-FHS</t>
  </si>
  <si>
    <t>G24304P</t>
  </si>
  <si>
    <t>RIH132LP-FHS</t>
  </si>
  <si>
    <t>RIH232L-FHS</t>
  </si>
  <si>
    <t>C543-ASFS-L-A</t>
  </si>
  <si>
    <t>RIH232LP-FHS</t>
  </si>
  <si>
    <t>RIH332L-FHS</t>
  </si>
  <si>
    <t>RHF132W-FHG</t>
  </si>
  <si>
    <t>RHF132W-FHS</t>
  </si>
  <si>
    <t>G14310</t>
  </si>
  <si>
    <t>RHF132W-HHG</t>
  </si>
  <si>
    <t>RHF132W-HHS</t>
  </si>
  <si>
    <t>G14300</t>
  </si>
  <si>
    <t>RHF132WP-FHS</t>
  </si>
  <si>
    <t>FSHC-7W2-EE</t>
  </si>
  <si>
    <t>TS-1826-18</t>
  </si>
  <si>
    <t>TS-1826-18D</t>
  </si>
  <si>
    <t>TS-1826-18P</t>
  </si>
  <si>
    <t>C549-ASDS-U</t>
  </si>
  <si>
    <t>C549-ASDS-U-A</t>
  </si>
  <si>
    <t>C549-ASDS-L-A</t>
  </si>
  <si>
    <t>C549-ASDS-L</t>
  </si>
  <si>
    <t>C548-ASFS-U</t>
  </si>
  <si>
    <t>C548-ASFS-L</t>
  </si>
  <si>
    <t>C545-ASFS-U</t>
  </si>
  <si>
    <t>C545-ASFS-L</t>
  </si>
  <si>
    <t>C545-ASFS-L-A</t>
  </si>
  <si>
    <t>C545-ASFS-U-A</t>
  </si>
  <si>
    <t>C543-ASFS-U</t>
  </si>
  <si>
    <t>C543-ASFS-L</t>
  </si>
  <si>
    <t>C543-ASFS-U-A</t>
  </si>
  <si>
    <t>C548-ASFS-L-A</t>
  </si>
  <si>
    <t>C548-ASFS-U-A</t>
  </si>
  <si>
    <t>HTU12 N3</t>
  </si>
  <si>
    <t>UHST-13</t>
  </si>
  <si>
    <t>UHST-13D</t>
  </si>
  <si>
    <t>FSHC-7W1-EE</t>
  </si>
  <si>
    <t>CSH1-G</t>
  </si>
  <si>
    <t>CSH1-S</t>
  </si>
  <si>
    <t>CSH2-G</t>
  </si>
  <si>
    <t>CSH2-GH</t>
  </si>
  <si>
    <t>CSH2-S</t>
  </si>
  <si>
    <t>CSH2-SH</t>
  </si>
  <si>
    <t>CSHPT1-G</t>
  </si>
  <si>
    <t>CSHPT1-GH</t>
  </si>
  <si>
    <t>CSHPT1-S</t>
  </si>
  <si>
    <t>CSHPT1-SH</t>
  </si>
  <si>
    <t>CSHPT2-S</t>
  </si>
  <si>
    <t>CSHPT2-SH</t>
  </si>
  <si>
    <t>CSHRI1-G</t>
  </si>
  <si>
    <t>CSHRI1-S</t>
  </si>
  <si>
    <t>CSHRT1-S</t>
  </si>
  <si>
    <t>CSHRT2-S</t>
  </si>
  <si>
    <t>CSHRI2-S</t>
  </si>
  <si>
    <t>CSH1-GH</t>
  </si>
  <si>
    <t>CSH1-SH</t>
  </si>
  <si>
    <t>H137SUA12D</t>
  </si>
  <si>
    <t>H137SUA6D</t>
  </si>
  <si>
    <t>C565-SFC-U</t>
  </si>
  <si>
    <t>C5T5-ASB</t>
  </si>
  <si>
    <t>C5T8-ASB</t>
  </si>
  <si>
    <t>C5T9D-ASB</t>
  </si>
  <si>
    <t>HLC-16</t>
  </si>
  <si>
    <t>HLC-16-CHP</t>
  </si>
  <si>
    <t>HLC-16S</t>
  </si>
  <si>
    <t>HLC-16-P</t>
  </si>
  <si>
    <t>HLC-8</t>
  </si>
  <si>
    <t>HLC-8-CHP</t>
  </si>
  <si>
    <t>HLC-8H-24</t>
  </si>
  <si>
    <t>HLC-8S</t>
  </si>
  <si>
    <t>H137SUA12DSD</t>
  </si>
  <si>
    <t>MKE36 (Chrome Top)</t>
  </si>
  <si>
    <t>MKE36 (Plain Top)</t>
  </si>
  <si>
    <t>MKE48 (Chrome Top)</t>
  </si>
  <si>
    <t>MKE60 (Chrome Top)</t>
  </si>
  <si>
    <t>MKE72 (Chrome Top)</t>
  </si>
  <si>
    <t>ITG-36-E</t>
  </si>
  <si>
    <t>ITG-48-E</t>
  </si>
  <si>
    <t>ITG-60-E</t>
  </si>
  <si>
    <t>ITG-72-E</t>
  </si>
  <si>
    <t>EGF*****24</t>
  </si>
  <si>
    <t>EGF*****36</t>
  </si>
  <si>
    <t>EGF*****48</t>
  </si>
  <si>
    <t>MB-50-ATA</t>
  </si>
  <si>
    <t>EEE-14#</t>
  </si>
  <si>
    <t>LVE-20#</t>
  </si>
  <si>
    <t>1ER50D-1</t>
  </si>
  <si>
    <t>#FQE30U</t>
  </si>
  <si>
    <t>#1814E</t>
  </si>
  <si>
    <t>RE#17</t>
  </si>
  <si>
    <t>RE#14</t>
  </si>
  <si>
    <t>1ER85D-1</t>
  </si>
  <si>
    <t>CEF40</t>
  </si>
  <si>
    <t>FPEL#17</t>
  </si>
  <si>
    <t>RE#14TC</t>
  </si>
  <si>
    <t>E20-18</t>
  </si>
  <si>
    <t>E17-14</t>
  </si>
  <si>
    <t>RE#17TC</t>
  </si>
  <si>
    <t>FPEL#14-#</t>
  </si>
  <si>
    <t>FPEL#14</t>
  </si>
  <si>
    <t>BIEL#14</t>
  </si>
  <si>
    <t>CR-40F</t>
  </si>
  <si>
    <t>CR-40FV</t>
  </si>
  <si>
    <t>CR-40AT</t>
  </si>
  <si>
    <t>CR-40ATA</t>
  </si>
  <si>
    <t>CR-40ATV</t>
  </si>
  <si>
    <t>CR-40ATAV</t>
  </si>
  <si>
    <t>CR-60F</t>
  </si>
  <si>
    <t>CR-60AT</t>
  </si>
  <si>
    <t>CR-60ATA</t>
  </si>
  <si>
    <t>CR-60ATV</t>
  </si>
  <si>
    <t>CR-60ATAV</t>
  </si>
  <si>
    <t>MB-50F</t>
  </si>
  <si>
    <t>MB-50FV</t>
  </si>
  <si>
    <t>MB-50AT</t>
  </si>
  <si>
    <t>MB-50-ATV</t>
  </si>
  <si>
    <t>MB-502AT</t>
  </si>
  <si>
    <t>MB-85ATV</t>
  </si>
  <si>
    <t>MB-85FV</t>
  </si>
  <si>
    <t>MB-85F</t>
  </si>
  <si>
    <t>CFE-415</t>
  </si>
  <si>
    <t>CFE-4#0</t>
  </si>
  <si>
    <t>EEE-15#</t>
  </si>
  <si>
    <t>OFE-32# Split</t>
  </si>
  <si>
    <t>OFE-32#</t>
  </si>
  <si>
    <t>AEH184</t>
  </si>
  <si>
    <t>SOE184</t>
  </si>
  <si>
    <t>AEH18</t>
  </si>
  <si>
    <t>SOE18</t>
  </si>
  <si>
    <t>SEF14R</t>
  </si>
  <si>
    <t>SFSE14R</t>
  </si>
  <si>
    <t>SE14R</t>
  </si>
  <si>
    <t>SE14X</t>
  </si>
  <si>
    <t>MEII</t>
  </si>
  <si>
    <t>SEF14X</t>
  </si>
  <si>
    <t>SEH50</t>
  </si>
  <si>
    <t>SFSE14X</t>
  </si>
  <si>
    <t>SE18</t>
  </si>
  <si>
    <t>SEF18</t>
  </si>
  <si>
    <t>SFSE18</t>
  </si>
  <si>
    <t>SE184</t>
  </si>
  <si>
    <t>SEF184</t>
  </si>
  <si>
    <t>SFSE184</t>
  </si>
  <si>
    <t>Vulcan (A division of ITW Food Equipment Group)</t>
  </si>
  <si>
    <t>Accutemp Products, Inc.</t>
  </si>
  <si>
    <t>Market Forge Industries, Inc.</t>
  </si>
  <si>
    <t>Hobart Corporation (A division of ITW Food Equipment Group)</t>
  </si>
  <si>
    <t>Unified Brands, Inc.</t>
  </si>
  <si>
    <t>Southbend</t>
  </si>
  <si>
    <t>Blue Air Commercial Refrigeration, Inc</t>
  </si>
  <si>
    <t>Broich Enterprises, Inc.</t>
  </si>
  <si>
    <t>Daeyeong E&amp;B Co., Ltd.</t>
  </si>
  <si>
    <t>Dukers Appliance Co., USA Ltd.</t>
  </si>
  <si>
    <t>Electrolux Professional</t>
  </si>
  <si>
    <t>Asbury Foodservice</t>
  </si>
  <si>
    <t>Liebherr-Canada Ltd.</t>
  </si>
  <si>
    <t>Master-Bilt Products</t>
  </si>
  <si>
    <t>Serv-Ware Products</t>
  </si>
  <si>
    <t>Shandong Hongtai Electrical Appliance Co., Ltd</t>
  </si>
  <si>
    <t>METALFRIO SOLUTIONS MEXICO, S.A. DE C.V.</t>
  </si>
  <si>
    <t>Migali Industries Inc.</t>
  </si>
  <si>
    <t>MVP Group Corp.</t>
  </si>
  <si>
    <t>Nor-Lake Incorporated</t>
  </si>
  <si>
    <t>Hoshizaki America, Inc.</t>
  </si>
  <si>
    <t>True Manufacturing (True Food Service Equipment)</t>
  </si>
  <si>
    <t>The Delfield Company (A division of Welbilt)</t>
  </si>
  <si>
    <t>Traulsen (A division of ITW Food Equipment Group)</t>
  </si>
  <si>
    <t>US Inc.</t>
  </si>
  <si>
    <t>Yindu Kitchen Equipment Co., LTD</t>
  </si>
  <si>
    <t>Turbo Air Inc.</t>
  </si>
  <si>
    <t>Convotherm (A division of Welbilt)</t>
  </si>
  <si>
    <t>Rational</t>
  </si>
  <si>
    <t>MKN Maschinenfabrik Kurt Neubauer</t>
  </si>
  <si>
    <t>Alto-Shaam, Inc.</t>
  </si>
  <si>
    <t>UNOX S.p.A.</t>
  </si>
  <si>
    <t>Howe Corporation</t>
  </si>
  <si>
    <t>Manitowoc Ice (A division of Welbilt)</t>
  </si>
  <si>
    <t>Scotsman Ice Systems</t>
  </si>
  <si>
    <t>Follett Corporation</t>
  </si>
  <si>
    <t>Cres Cor</t>
  </si>
  <si>
    <t>Carter Hoffmann LLC</t>
  </si>
  <si>
    <t>Food Warming Equipment Company, Inc.</t>
  </si>
  <si>
    <t>InterMetro Industries</t>
  </si>
  <si>
    <t>Hatco Corporation</t>
  </si>
  <si>
    <t>MagiKitch'n Inc.</t>
  </si>
  <si>
    <t>Imperial Commercial Cooking Equipment</t>
  </si>
  <si>
    <t>RESFAB Equipment Inc</t>
  </si>
  <si>
    <t>Henny Penny Corporation</t>
  </si>
  <si>
    <t>Frymaster,(A division of Welbilt)</t>
  </si>
  <si>
    <t>Ultrafryer Systems, Inc.</t>
  </si>
  <si>
    <t>Pitco Frialator</t>
  </si>
  <si>
    <t>Customer Incentive</t>
  </si>
  <si>
    <t>Distributor Incentive</t>
  </si>
  <si>
    <t>Measure Specification</t>
  </si>
  <si>
    <t>Moffat Limited</t>
  </si>
  <si>
    <t>Nu-Vu Food Service Systems</t>
  </si>
  <si>
    <t>Belshaw Adamatic Bakery Group</t>
  </si>
  <si>
    <t>Blodgett Oven Company</t>
  </si>
  <si>
    <t>HSCVE-1</t>
  </si>
  <si>
    <t>HSCVE-2</t>
  </si>
  <si>
    <t>BES/17SC</t>
  </si>
  <si>
    <t>ES/10SC</t>
  </si>
  <si>
    <t>ICVE-1</t>
  </si>
  <si>
    <t>ICVE-2</t>
  </si>
  <si>
    <t>NAEB071</t>
  </si>
  <si>
    <t>NAEV071</t>
  </si>
  <si>
    <t>E32D4</t>
  </si>
  <si>
    <t>E32D5</t>
  </si>
  <si>
    <t>E33T5</t>
  </si>
  <si>
    <t>DCOT5</t>
  </si>
  <si>
    <t>X5</t>
  </si>
  <si>
    <t>BX4 eco-touch</t>
  </si>
  <si>
    <t>FG189T-UZ84</t>
  </si>
  <si>
    <t>CTB-5.6</t>
  </si>
  <si>
    <t>CTB-6.8</t>
  </si>
  <si>
    <t>CTB-8</t>
  </si>
  <si>
    <t>HV-100E</t>
  </si>
  <si>
    <t>Zephaire 100 E</t>
  </si>
  <si>
    <t>Zephaire 200 E</t>
  </si>
  <si>
    <t>SLES/10SC</t>
  </si>
  <si>
    <t>SLES/19SC</t>
  </si>
  <si>
    <t>XAFT-03FS-E***</t>
  </si>
  <si>
    <t>XAFT-03HS-E***</t>
  </si>
  <si>
    <t>XAFT-03HS-L****</t>
  </si>
  <si>
    <t>XAFT-04-FS-E***</t>
  </si>
  <si>
    <t>XAFT-04HS-E***</t>
  </si>
  <si>
    <t>XEFT-03EU-****-*</t>
  </si>
  <si>
    <t>XEFT-03HS-****-*</t>
  </si>
  <si>
    <t>XEFT-04EU-****-*</t>
  </si>
  <si>
    <t>XEFT-04HS-****-*</t>
  </si>
  <si>
    <t>XEFT-06EU-****-*</t>
  </si>
  <si>
    <t>XEFT-06FS-E***</t>
  </si>
  <si>
    <t>XEFT-10EU-****-*</t>
  </si>
  <si>
    <t>XEFT-10FS-E***</t>
  </si>
  <si>
    <t>VC3E</t>
  </si>
  <si>
    <t>Solid Door Reach-In Refrigerator</t>
  </si>
  <si>
    <t>Glass Door Reach-In Refrigerator</t>
  </si>
  <si>
    <t>Solid Door Reach-In Freezer</t>
  </si>
  <si>
    <t>Glass Door Reach-In Freezer</t>
  </si>
  <si>
    <t>Ice Machines 101-200 lbs</t>
  </si>
  <si>
    <t>Ice Machines 201-300 lbs</t>
  </si>
  <si>
    <t>Ice Machines 301-400 lbs</t>
  </si>
  <si>
    <t>Ice Machines 401-500 lbs</t>
  </si>
  <si>
    <t>Ice Machines 501-1000 lbs</t>
  </si>
  <si>
    <t>Ice Machines &gt;1001 lbs</t>
  </si>
  <si>
    <t>Convection Oven - Full-size</t>
  </si>
  <si>
    <t>Convection Oven - Half-size</t>
  </si>
  <si>
    <t>Steam Cooker</t>
  </si>
  <si>
    <t>Commercial Vat Fryer</t>
  </si>
  <si>
    <t>Griddle</t>
  </si>
  <si>
    <t>ENERGY STAR Partner</t>
  </si>
  <si>
    <t>Model Name</t>
  </si>
  <si>
    <t>Additional Model Information</t>
  </si>
  <si>
    <t>Type</t>
  </si>
  <si>
    <t>Fuel Type</t>
  </si>
  <si>
    <t>Tested Configuration</t>
  </si>
  <si>
    <t>Griddle Plate Type Description</t>
  </si>
  <si>
    <t>Width (ft.)</t>
  </si>
  <si>
    <t>Depth (ft.)</t>
  </si>
  <si>
    <t>Cooking Surface (sq. ft.)</t>
  </si>
  <si>
    <t>Cooking Energy Efficiency (%)</t>
  </si>
  <si>
    <t>Production Capacity (lbs/hr)</t>
  </si>
  <si>
    <t>Energy Use (Normalized Idle Energy) (Btu/h/sq. ft.)</t>
  </si>
  <si>
    <t>Energy Use (Normalized Idle Energy) (Watts/sq. ft.)</t>
  </si>
  <si>
    <t>Top Platen Type</t>
  </si>
  <si>
    <t>Date Available on Market</t>
  </si>
  <si>
    <t>Date Qualified</t>
  </si>
  <si>
    <t>Markets</t>
  </si>
  <si>
    <t>CB Model Identifier</t>
  </si>
  <si>
    <t>AccuTemp</t>
  </si>
  <si>
    <t>Single-Sided</t>
  </si>
  <si>
    <t>Electric</t>
  </si>
  <si>
    <t>Flat, Stainless Steel</t>
  </si>
  <si>
    <t>United States, Canada</t>
  </si>
  <si>
    <t>ES_1017242_EGF*****24_07222016174943_9783766</t>
  </si>
  <si>
    <t>EGF*****48,EGF*****48,</t>
  </si>
  <si>
    <t>ES_1017242_EGF*****36_07222016175503_0103249</t>
  </si>
  <si>
    <t>ES_1017242_EGF*****48_07222016175741_0261881</t>
  </si>
  <si>
    <t>Imperial</t>
  </si>
  <si>
    <t>No name found</t>
  </si>
  <si>
    <t>,ITG-48-E, ITG-60-E, ITG-72-E,</t>
  </si>
  <si>
    <t>stainless steel/chrome</t>
  </si>
  <si>
    <t>United States</t>
  </si>
  <si>
    <t>ES_1084100_ITG-60-E_08092013131939_4745984</t>
  </si>
  <si>
    <t>ES_1084100_ITG-36-E_08092013131939_4745984</t>
  </si>
  <si>
    <t>ES_1084100_ITG-48-E_08092013131939_4745984</t>
  </si>
  <si>
    <t>ES_1084100_ITG-72-E_08092013131939_4745984</t>
  </si>
  <si>
    <t>Magikitch'n</t>
  </si>
  <si>
    <t>MKE48 (Plain Top),MKE48 (Plain Top),; MKE60 (Plain Top),MKE60 (Plain Top),; MKE72 (Plain Top),MKE72 (Plain Top),</t>
  </si>
  <si>
    <t>Plain Top/flat finish</t>
  </si>
  <si>
    <t>ES_1105798_PITCO FRIALATOR INC (181040) | MKE36 (Plain Top)_06042012164731_8451577</t>
  </si>
  <si>
    <t>MKE36 (Chrome Top),MKE36 (Chrome Top),</t>
  </si>
  <si>
    <t>Chrome Top/flat finish</t>
  </si>
  <si>
    <t>ES_1105798_PITCO FRIALATOR INC (181040) | MKE36 (Chrome Top)_06042012164759_8479696</t>
  </si>
  <si>
    <t>ES_1105798_PITCO FRIALATOR INC (181040) | MKE48 (Chrome Top)_07312012040618_7578130</t>
  </si>
  <si>
    <t>ES_1105798_PITCO FRIALATOR INC (181040) | MKE60 (Chrome Top)_07312012040702_7622687</t>
  </si>
  <si>
    <t>ES_1105798_PITCO FRIALATOR INC (181040) | MKE72 (Chrome Top)_07312012040744_7664275</t>
  </si>
  <si>
    <t>Installation</t>
  </si>
  <si>
    <t>Width (in.)</t>
  </si>
  <si>
    <t>Depth (in.)</t>
  </si>
  <si>
    <t>Shortening Capacity (lbs)</t>
  </si>
  <si>
    <t>Energy Use (Idle Energy Rate) (Btu/hr)</t>
  </si>
  <si>
    <t>Energy Use (Idle Energy Rate) (Watts)</t>
  </si>
  <si>
    <t>Frymaster</t>
  </si>
  <si>
    <t>,#FQE30U,4KW; 35lb, 2FQE30U, 3FQE30U, 4FQE30U, 5FQE30U; ,FMEL#14-#,14KW; 35lb, FMEL114-2, FMEL214-2, FMEL214-4, FMEL314-2, FMEL314-4, FMEL314-6, FMEL414-2,  FMEL414-4, FMEL414-6, FMEL414-8, FMEL514-2, FMEL514-4, FMEL514-6, FMEL514-8, FMEL514-10; ,FPEL#14-#,14KW; 35lb, FPEL114-2, FPEL214-2, FPEL214-4, FPEL314-2, FPEL314-4, FPEL314-6, FPEL414-2, FPEL414-4, FPEL414-6, FPEL414-8, FPEL514-2, FPEL514-4, FPEL514-6, FPEL514-8, FPEL514-10</t>
  </si>
  <si>
    <t>Split Vat</t>
  </si>
  <si>
    <t>Floor</t>
  </si>
  <si>
    <t>ES_1016647_FPEL214-2RCA_09292016113427_3983575</t>
  </si>
  <si>
    <t>,#FQE30U,14kW; 2FQE30U, 3FQE30U, 4FQE30U, 5FQE30U; ,FMEL#14,14kW; FMEL114, FMEL214, FMEL314, FMEL414, FMEL514; ,FPEL#14,14kW; FPEL114, FPEL214, FPEL314, FPEL414, FPEL514</t>
  </si>
  <si>
    <t>Standard Vat</t>
  </si>
  <si>
    <t>ES_1016647_FPEL214-2RCA_09292016113427_3083472</t>
  </si>
  <si>
    <t>,BIEL#14,14kW, 30 lb, BIEL114, BIEL214, BIEL314, BIEL414, BIEL514; ,BIELA#14,14kW, 30 lb, BIELA114, BIELA214, BIELA314, BIELA414, BIELA514</t>
  </si>
  <si>
    <t>ES_1016647_BIELA214-2RCSD_09292016113427_3983575</t>
  </si>
  <si>
    <t>,#FQE30U,2FQE30U, 3FQE30U, 4FQE30U, 5FQE30U; ,FMEL#17,FMEL117, FMEL217, FMEL317, FMEL417, FMEL517; ,FPEL#17,FPEL117, FPEL217, FPEL317, FPEL417, FPEL517</t>
  </si>
  <si>
    <t>ES_1016647_X or XX_08072012143614_127832</t>
  </si>
  <si>
    <t>RE14</t>
  </si>
  <si>
    <t>RE14,FMRE#14,14KW; RE14,FPRE#14,14KW; RE14,RE#14,14KW</t>
  </si>
  <si>
    <t>ES_1016647_RE, FRE,FPRE, FMRE,MRE,BIRE,YFPRE followed by:X,XX,TC,XX,{X or XX}, XX,X,X_01102014132056_3739282</t>
  </si>
  <si>
    <t>,FMRE#14TC,FMRE114TC, FMRE214TC, FMRE314TC, FMRE414TC, FMRE514TC, FMRE614TC; ,FPRE#14TC,FPRE114TC, FPRE214TC, FPRE314TC, FPRE414TC, FPRE514TC, FPRE614TC; ,RE#14TC,RE114TC, RE214TC, RE314TC, RE414TC, RE514TC, RE614TC</t>
  </si>
  <si>
    <t>ES_1016647_RE*1400341_08072012150951_4662134</t>
  </si>
  <si>
    <t>,FMRE#14,14kW and 50lb, RE114, RE214, RE314, RE414, RE514, RE614, FMRE114, FMRE214, FMRE314, FMRE414, FMRE514, FMRE614, FPRE114, FPRE214, FPRE314, FPRE414, FPRE514, FPRE614; ,FPRE#14,14kW and 50lb, RE114, RE214, RE314, RE414, RE514, RE614, FMRE114, FMRE214, FMRE314, FMRE414, FMRE514, FMRE614, FPRE114, FPRE214, FPRE314, FPRE414, FPRE514, FPRE614; ,RE#14,14kW and 50lb, RE114, RE214, RE314, RE414, RE514, RE614, FMRE114, FMRE214, FMRE314, FMRE414, FMRE514, FMRE614, FPRE114, FPRE214, FPRE314, FPRE414, FPRE514, FPRE614</t>
  </si>
  <si>
    <t>ES_1016647_RE#14_02242017153040_2041131</t>
  </si>
  <si>
    <t>,FMRE#17,17kW, FMRE117, FMRE217, FMRE317, FMRE417, FMRE517, FMRE617; ,FPRE#17,17 kW, FPRE117, FPRE217, FPRE317, FPRE417, FPRE517, FPRE617; ,RE#17,17kW, RE117, RE217, RE317, RE417, RE517, RE617</t>
  </si>
  <si>
    <t>ES_1016647_RE#17, FMRE#17, FPRE#17_03022017150212_2823297</t>
  </si>
  <si>
    <t>,#1814E,1814 Electric, 17kW, 11814E, 21814E, 31814E, 41814E; ,#1814EF,17kW, 11814EF, 21814EF, 31814EF, 41814EF; ,YFPRE#1817,17kW, YFPRE11817</t>
  </si>
  <si>
    <t>Large Vat</t>
  </si>
  <si>
    <t>ES_1016647_YFPRE11817, X1814E followed by X,X,X,X,X,X,XX_01102014142057_3790399</t>
  </si>
  <si>
    <t>,#FQE30U,14 kW; 30lb</t>
  </si>
  <si>
    <t>ES_1016647_#FQE30U_09292016113427_3083472</t>
  </si>
  <si>
    <t>,FMRE#17TC,FMRE117TC, FMRE217TC, FMRE317TC, FMRE417TC, FMRE517TC, FMRE617TC; ,FPRE#17TC,FPRE117TC, FPRE217TC, FPRE317TC, FPRE417TC, FPRE517TC, FPRE617TC; ,RE#17TC,RE117TC, RE217TC, RE317TC, RE417TC, RE517TC, RE617TC</t>
  </si>
  <si>
    <t>ES_1016647_X or XX_08072012155052_6704370</t>
  </si>
  <si>
    <t>Henny Penny</t>
  </si>
  <si>
    <t>ES_102146_CFE-4#0_10192016202248_8568647</t>
  </si>
  <si>
    <t>ES_1021426_LVE-20#_10242016210949_3389052</t>
  </si>
  <si>
    <t>LVE-20# Split</t>
  </si>
  <si>
    <t>ES_1021426_LVE-20#_10242016211244_3564855</t>
  </si>
  <si>
    <t>ES_1021426_EEE-14#_10242016201500_0100255</t>
  </si>
  <si>
    <t>EEE-14# Split</t>
  </si>
  <si>
    <t>ES_1021426_EEE-14#_10242016201937_0377237</t>
  </si>
  <si>
    <t>ES_1021426_OFE-32#_10192016213408_2848407</t>
  </si>
  <si>
    <t>ES_1021426_OFE-32# Split_10192016211828_1908984</t>
  </si>
  <si>
    <t>ES_1021426_EEE-15#_10192016204139_9699483</t>
  </si>
  <si>
    <t>ES_1021426_CFE-415_10142016182419_9459836</t>
  </si>
  <si>
    <t>Anetsberger LLC</t>
  </si>
  <si>
    <t>ES_1017239_AEH184_10202016182828_8108374</t>
  </si>
  <si>
    <t>Pitco</t>
  </si>
  <si>
    <t>ES_1017239_SOE184_04292015165525_6525334</t>
  </si>
  <si>
    <t>ES_1017239_AEH18_10202016181839_7519327</t>
  </si>
  <si>
    <t>ES_1017239_SOE18_04292015162952_4992573</t>
  </si>
  <si>
    <t>ES_1105798_PITCO FRIALATOR INC (181040) | SEF14R_08132012151553_0953837</t>
  </si>
  <si>
    <t>ES_1105798_PITCO FRIALATOR INC (181040) | SFSE14R_08132012151602_0962990</t>
  </si>
  <si>
    <t>ES_1105798_PITCO FRIALATOR INC (181040) | SE14R_08132012151545_0945709</t>
  </si>
  <si>
    <t>ES_1105798_PITCO FRIALATOR INC (181040) | SE14X_08132012151547_0947366</t>
  </si>
  <si>
    <t>ES_1105798_PITCO FRIALATOR INC (181040) | MEII_08132012151541_0941190</t>
  </si>
  <si>
    <t>ES_1105798_PITCO FRIALATOR INC (181040) | SEF14X_08132012151555_0955441</t>
  </si>
  <si>
    <t>ES_1105798_PITCO FRIALATOR INC (181040) | SEH50_08132012151559_0959941</t>
  </si>
  <si>
    <t>ES_1105798_PITCO FRIALATOR INC (181040) | SFSE14X_08132012151604_0964456</t>
  </si>
  <si>
    <t>ES_1105798_PITCO FRIALATOR INC (181040) | SE18_08132012151548_0948780</t>
  </si>
  <si>
    <t>ES_1105798_PITCO FRIALATOR INC (181040) | SEF18_08132012151556_0956995</t>
  </si>
  <si>
    <t>ES_1105798_PITCO FRIALATOR INC (181040) | SFSE18_08132012151605_0965913</t>
  </si>
  <si>
    <t>ES_1105798_PITCO FRIALATOR INC (181040) | SE184_08132012151550_0950480</t>
  </si>
  <si>
    <t>ES_1105798_PITCO FRIALATOR INC (181040) | SEF184_08132012151558_0958496</t>
  </si>
  <si>
    <t>ES_1105798_PITCO FRIALATOR INC (181040) | SFSE184_08132012151607_0967540</t>
  </si>
  <si>
    <t>RESFAB</t>
  </si>
  <si>
    <t>ES_MB-50FV_Yes_10102016140410_1000371</t>
  </si>
  <si>
    <t>ES_MB-50AT_Yes_10102016140410_1000372</t>
  </si>
  <si>
    <t>ES_CR-40F_Yes_10102016140410_1000358</t>
  </si>
  <si>
    <t>ES_CR-40FV_Yes_10102016140410_1000359</t>
  </si>
  <si>
    <t>ES_CR-40AT_Yes_10102016140410_1000360</t>
  </si>
  <si>
    <t>ES_CR-40ATA_Yes_10102016140410_1000361</t>
  </si>
  <si>
    <t>ES_CR-40ATV_Yes_10102016140410_1000362</t>
  </si>
  <si>
    <t>ES_CR-40ATAV_Yes_10102016140410_1000363</t>
  </si>
  <si>
    <t>ES_MB-50-ATA_Yes_10212016151302_1000428</t>
  </si>
  <si>
    <t>ES_MB-50-ATV_Yes_10102016140410_1000374</t>
  </si>
  <si>
    <t>ES_MB-502AT_Yes_10102016140410_1000375</t>
  </si>
  <si>
    <t>MB-85AT,,; MB-85AT,,</t>
  </si>
  <si>
    <t>ES_MB-85ATV_Yes_10102016140410_1000376</t>
  </si>
  <si>
    <t>ES_MB-85FV_Yes_10102016140410_1000378</t>
  </si>
  <si>
    <t>ES_MB-85F _Yes_10102016140410_1000379</t>
  </si>
  <si>
    <t>CR-60FV,CR-60FV,</t>
  </si>
  <si>
    <t>ES_CR-60F_Yes_10102016140410_1000364</t>
  </si>
  <si>
    <t>ES_CR-60AT_Yes_10102016140410_1000366</t>
  </si>
  <si>
    <t>ES_CR-60ATA_Yes_10102016140410_1000367</t>
  </si>
  <si>
    <t>ES_CR-60ATV_Yes_10102016140410_1000368</t>
  </si>
  <si>
    <t>ES_CR-60ATAV_Yes_10102016140410_1000369</t>
  </si>
  <si>
    <t>ES_MB-50F_Yes_10102016140410_1000370</t>
  </si>
  <si>
    <t>Ultrafryer</t>
  </si>
  <si>
    <t>,E17-14,Filtration available with all models</t>
  </si>
  <si>
    <t>ES_1017241_E17-14_06302014120711_5848047</t>
  </si>
  <si>
    <t>,E20-18,Filtration available with all models</t>
  </si>
  <si>
    <t>ES_1017241_E20-18_06302014111140_8181573</t>
  </si>
  <si>
    <t>Vulcan</t>
  </si>
  <si>
    <t>,1ER50D-2 1ER50D-3 1ER50A-1 1ER50A-2 1ER50A-3 1ER50C-1 1ER50C-2 1ER50C-3,</t>
  </si>
  <si>
    <t>ES_1ER50D-1_Yes_10282016145544_1000464</t>
  </si>
  <si>
    <t>Countertop</t>
  </si>
  <si>
    <t>ES_CEF40_Yes_05182017151545_1000763</t>
  </si>
  <si>
    <t>,1ER85A-1,; ,1ER85A-2,; ,1ER85C-1,; ,1ER85C-2,; ,1ER85D-2,</t>
  </si>
  <si>
    <t>ES_1ER85D-1_Yes_05182017095344_1000724</t>
  </si>
  <si>
    <t>Door Type</t>
  </si>
  <si>
    <t>Number of Doors</t>
  </si>
  <si>
    <t>Internal Volume (cu. ft.)</t>
  </si>
  <si>
    <t>Energy Usage (Watts)</t>
  </si>
  <si>
    <t>Energy Use (Max Idle Energy Rate) (Watts)</t>
  </si>
  <si>
    <t>Carter-Hoffmann</t>
  </si>
  <si>
    <t>Solid</t>
  </si>
  <si>
    <t>ES_1021406_HTU12 N3_09222015115548_4857751</t>
  </si>
  <si>
    <t>Carter Hoffmann, LCC</t>
  </si>
  <si>
    <t>ES_1021406_BB96ES_01302013194940_9787408</t>
  </si>
  <si>
    <t>H137 "D" Series 3/4 Size Cabinets</t>
  </si>
  <si>
    <t>ES_1017907_H137SUA9DSD01102013043316_9999999</t>
  </si>
  <si>
    <t>ES_1017907_H137SUA9D01102013043316_9999999</t>
  </si>
  <si>
    <t>H137 "D" Series 1/2 Size Cabinets</t>
  </si>
  <si>
    <t>ES_1017907_H137SUA6DSD01102013040721_9999999</t>
  </si>
  <si>
    <t>H137 "D" Series Fullsize Cabinets</t>
  </si>
  <si>
    <t>ES_1017907_H138S1834D01102013030347_9999999</t>
  </si>
  <si>
    <t>ES_1017907_H137SUA12SD01102013030347_9999999</t>
  </si>
  <si>
    <t>ES_1017907_H137SUA6D_7152012111304_166461-2501364</t>
  </si>
  <si>
    <t>ES_1017907_H137SUA12D_7152012111302_166461-2501364</t>
  </si>
  <si>
    <t>HotCube3</t>
  </si>
  <si>
    <t>ES_1017907_HCUA1101232013013849_2593419</t>
  </si>
  <si>
    <t>H339 Stainless Steel Cabinets</t>
  </si>
  <si>
    <t>ES_1017907_H339SSUA8C01232013013849_2593419</t>
  </si>
  <si>
    <t>ES_1017907_H137WSUA12D15A_02262013060721_2603223</t>
  </si>
  <si>
    <t>ES_1017907_H138WS1834D15A_02262013060721_2603223</t>
  </si>
  <si>
    <t>ES_1017907_H339214C01232013013849_2593419</t>
  </si>
  <si>
    <t>ES_1017907_H339SS188C01232013013849_2593419</t>
  </si>
  <si>
    <t>ES_1017907_H339SS1813C01232013013849_2593419</t>
  </si>
  <si>
    <t>ES_1017907_H339SS12188C01232013013849_2593419</t>
  </si>
  <si>
    <t>ES_1020303_PHU-12D_07072014145658_5018088</t>
  </si>
  <si>
    <t>FWE</t>
  </si>
  <si>
    <t>,HLC-1826-4,</t>
  </si>
  <si>
    <t>ES_1020303_HLC-1826-4-CHP_02132013130400_1657983</t>
  </si>
  <si>
    <t>ES_1105798_FOOD WARMING EQUIPMENT CO INC (276273) | MTU-12_04042013192147_3307608</t>
  </si>
  <si>
    <t>ES_1105798_FOOD WARMING EQUIPMENT CO INC (276273) | PHU-12_08262013173514_8514417</t>
  </si>
  <si>
    <t>ES_1105798_FOOD WARMING EQUIPMENT CO INC (276273) | UHS-12_08262013173550_8550973</t>
  </si>
  <si>
    <t>ES_1020303_MTU-12P_06272014155555_4555771</t>
  </si>
  <si>
    <t>ES_1020303_MTU-12D_07072014145631_4991399</t>
  </si>
  <si>
    <t>ES_1020303_UHS-12D_07072014145748_5068523</t>
  </si>
  <si>
    <t>ES_1020303_PHU-12P_07072014145721_5041996</t>
  </si>
  <si>
    <t>ES_1020303_UHS-12P_07072014145817_5097640</t>
  </si>
  <si>
    <t>TS-1826-18,TS-1826-18,</t>
  </si>
  <si>
    <t>ES_1020303_TS-1826-18_07202015172004_2804468</t>
  </si>
  <si>
    <t>TS-1826-18D,TS-1826-18D,</t>
  </si>
  <si>
    <t>ES_1020303_TS-1826-18D_07202015172028_2828161</t>
  </si>
  <si>
    <t>,MT-1826-18,; ,MT-1826-18D,; ,MT-1826-18P,; TS-1826-18P,TS-1826-18P,</t>
  </si>
  <si>
    <t>ES_1020303_TS-1826-18P_07202015162839_9719728</t>
  </si>
  <si>
    <t>,UHST-GN-6480-BQ,; UHST-13,UHST-13,</t>
  </si>
  <si>
    <t>ES_1020303_UHST-13_01112016183602_7362632</t>
  </si>
  <si>
    <t>Food Warming Equipment</t>
  </si>
  <si>
    <t>,UHST-13,</t>
  </si>
  <si>
    <t>ES_1020303_UHST-13D_04192016171234_5954576</t>
  </si>
  <si>
    <t>,UHST-GN-6480-BQ,</t>
  </si>
  <si>
    <t>ES_1020303_UHST-13D_04192016170851_5731633</t>
  </si>
  <si>
    <t>ES_1105798_FOOD WARMING EQUIPMENT CO INC (276273) | HLC-16_12272012121643_0603008</t>
  </si>
  <si>
    <t>ES_1105798_FOOD WARMING EQUIPMENT CO INC (276273) | HLC-16-CHP_12272012121653_0613189</t>
  </si>
  <si>
    <t>ES_1105798_FOOD WARMING EQUIPMENT CO INC (276273) | HLC-16S_12272012121711_0631650</t>
  </si>
  <si>
    <t>ES_1105798_FOOD WARMING EQUIPMENT CO INC (276273) | HLC-16-P_12272012121702_0622577</t>
  </si>
  <si>
    <t>ES_1105798_FOOD WARMING EQUIPMENT CO INC (276273) | HLC-8_12272012121720_0640922</t>
  </si>
  <si>
    <t>ES_1105798_FOOD WARMING EQUIPMENT CO INC (276273) | HLC-8-CHP_12272012121731_0651138</t>
  </si>
  <si>
    <t>ES_1105798_FOOD WARMING EQUIPMENT CO INC (276273) | HLC-8H-24_12272012121740_0660634</t>
  </si>
  <si>
    <t>ES_1105798_FOOD WARMING EQUIPMENT CO INC (276273) | HLC-8S_12272012121750_0670162</t>
  </si>
  <si>
    <t>Hatco</t>
  </si>
  <si>
    <t>United States, Switzerland, Taiwan, Japan, Canada</t>
  </si>
  <si>
    <t>ES_1017597_FSHC-7W2-EE_06162015120601_3801385</t>
  </si>
  <si>
    <t>HATCO CORP</t>
  </si>
  <si>
    <t>ES_1105798_HATCO CORP (25439) | FSHC-5W1-EE_09162013160046_7246429</t>
  </si>
  <si>
    <t>ES_1017597_FSHC-7W1-EE_08032012162629_748962</t>
  </si>
  <si>
    <t>Metro</t>
  </si>
  <si>
    <t>ES_1105798_INTERMETRO INDUSTRIES CORP (142782) | C5T5-ASB_08132012151924_1164474</t>
  </si>
  <si>
    <t>ES_1105798_INTERMETRO INDUSTRIES CORP (142782) | C5T8-ASB_08132012151925_1165818</t>
  </si>
  <si>
    <t>Metro C5 T-Series Transport Armour,C5T9-AS**,; Metro C5 T-Series Transport Armour,C5T9-DS**,; Metro C5 T-Series Transport Armour,C5T9D-AS**,; Metro C5 T-Series Transport Armour,C5T9D-DS**,</t>
  </si>
  <si>
    <t>ES_1105798_INTERMETRO INDUSTRIES CORP (142782) | C5T9D-ASB_08132012151927_1167274</t>
  </si>
  <si>
    <t>,C549-ASFS-L,; C549-ASFS-U,C549-ASFS-U,</t>
  </si>
  <si>
    <t>ES_1017469_C549-ASFS-U_02192015204429_8669661</t>
  </si>
  <si>
    <t>ES_1017469_C543-ASFS-U-A_09282015194104_9264998</t>
  </si>
  <si>
    <t>Metro C5 6,8,9 Series,C567-SFS-**,; Metro C5 6,8,9 Series,C567L-SFS-**,; Metro C5 6,8,9 Series,C587-SFS-**,; Metro C5 6,8,9 Series,C587L-SFS-**,; Metro C5 6,8,9 Series,C597-SFS-**,; Metro C5 6,8,9 Series,C597L-SFS-**,</t>
  </si>
  <si>
    <t>ES_1105798_INTERMETRO INDUSTRIES CORP (142782) | C567-SFS-U_08132012151921_1161509</t>
  </si>
  <si>
    <t>Metro C5 6,8,9 Series,C569-SDS-**,; Metro C5 6,8,9 Series,C569-SFS-**,; Metro C5 6,8,9 Series,C569L-SDS-**,; Metro C5 6,8,9 Series,C569L-SFS-**,; Metro C5 6,8,9 Series,C589-SDS-**,; Metro C5 6,8,9 Series,C589-SFS-**,; Metro C5 6,8,9 Series,C589L-SDS-**,; Metro C5 6,8,9 Series,C589L-SFS-**,; Metro C5 6,8,9 Series,C599-SDS-**,; Metro C5 6,8,9 Series,C599-SFS-**,; Metro C5 6,8,9 Series,C599L-SDS-**,; Metro C5 6,8,9 Series,C599L-SFS-**,</t>
  </si>
  <si>
    <t>ES_1105798_INTERMETRO INDUSTRIES CORP (142782) | C569-SFS-U_08132012151923_1163092</t>
  </si>
  <si>
    <t>Metro C5 6,8,9 Series</t>
  </si>
  <si>
    <t>ES_1105798_INTERMETRO INDUSTRIES CORP (142782) | C567-SFS-U_05202013195619_9779089</t>
  </si>
  <si>
    <t>ES_1105798_INTERMETRO INDUSTRIES CORP (142782) | C565-SFS-U_05202013195618_9778221</t>
  </si>
  <si>
    <t>ES_1017469_C549-ASDS-U_09282015151511_3311776</t>
  </si>
  <si>
    <t>ES_1017469_C549-ASDS-U-A_09282015152204_3724454</t>
  </si>
  <si>
    <t>ES_1017469_C549-ASDS-L-A_09282015152414_3854210</t>
  </si>
  <si>
    <t>ES_1017469_C549-ASDS-L_09282015152042_3642662</t>
  </si>
  <si>
    <t>ES_1017469_C548-ASFS-U_09282015164141_8501057</t>
  </si>
  <si>
    <t>ES_1017469_C548-ASFS-L_09282015165252_9172234</t>
  </si>
  <si>
    <t>ES_1017469_C545-ASFS-U_09282015172705_1225651</t>
  </si>
  <si>
    <t>ES_1017469_C545-ASFS-L_09282015172037_0837790</t>
  </si>
  <si>
    <t>ES_1017469_C545-ASFS-L-A_09282015190708_7228686</t>
  </si>
  <si>
    <t>ES_1017469_C545-ASFS-U-A_09282015172738_1258376</t>
  </si>
  <si>
    <t>ES_1017469_C543-ASFS-L-A_09282015193949_9189583</t>
  </si>
  <si>
    <t>ES_1017469_C543-ASFS-U_09282015194025_9225246</t>
  </si>
  <si>
    <t>ES_1017469_C543-ASFS-L_09282015193833_9113497</t>
  </si>
  <si>
    <t>Metro C5 6,8,9 Series,C565-SFS-**,; Metro C5 6,8,9 Series,C565L-SFS-**,; Metro C5 6,8,9 Series,C585-SFS-**,; Metro C5 6,8,9 Series,C585L-SFS-**,; Metro C5 6,8,9 Series,C595-SFS-**,; Metro C5 6,8,9 Series,C595L-SFS-**,</t>
  </si>
  <si>
    <t>ES_1105798_INTERMETRO INDUSTRIES CORP (142782) | C565-SFS-U_08132012151920_1160028</t>
  </si>
  <si>
    <t>ES_1017469_C548-ASFS-L-A_09292015164031_4831833</t>
  </si>
  <si>
    <t>ES_1017469_C548-ASFS-U-A_09292015164108_4868409</t>
  </si>
  <si>
    <t>C565-SFC-U,C565-SFC-U,; Metro C5 6 Series,C565-SFC-**,; Metro C5 6 Series,C565L-SFC-**,</t>
  </si>
  <si>
    <t>Transparent</t>
  </si>
  <si>
    <t>ES_1105798_INTERMETRO INDUSTRIES CORP (142782) | C565-SFC-U_08132012151918_1158579</t>
  </si>
  <si>
    <t>ES_1105798_INTERMETRO INDUSTRIES CORP (142782) | C569-SFS-U_05202013195620_9780071</t>
  </si>
  <si>
    <t>Delfield</t>
  </si>
  <si>
    <t>,GAH1-SH,</t>
  </si>
  <si>
    <t>ES_42794_CSH1-SH_04272018152703_2568170</t>
  </si>
  <si>
    <t>,GAHRT2-S,</t>
  </si>
  <si>
    <t>ES_42794_CSHRT2-S_04292018175936_8621942</t>
  </si>
  <si>
    <t>,GAH1-GH,</t>
  </si>
  <si>
    <t>ES_42794_CSH1-GH_04272018151257_4723321</t>
  </si>
  <si>
    <t>,GAHPT1-S,</t>
  </si>
  <si>
    <t>ES_42794_CSHPT1-S_04292018174051_4766198</t>
  </si>
  <si>
    <t>,GAHPT2-SH,</t>
  </si>
  <si>
    <t>ES_42794_CSHPT2-SH_04292018174707_7320215</t>
  </si>
  <si>
    <t>,GAHPT1-SH,</t>
  </si>
  <si>
    <t>ES_42794_CSHPT1-SH_04292018174310_8289453</t>
  </si>
  <si>
    <t>,GAHPT2-S,</t>
  </si>
  <si>
    <t>ES_42794_CSHPT2-S_04292018174513_5359308</t>
  </si>
  <si>
    <t>,GAHRI1-G,</t>
  </si>
  <si>
    <t>ES_42794_CSHRI1-G_04292018174948_6596185</t>
  </si>
  <si>
    <t>,GAH2-G,</t>
  </si>
  <si>
    <t>ES_42794_CSH2-G_04272018153250_5790826</t>
  </si>
  <si>
    <t>,GAH2-GH,</t>
  </si>
  <si>
    <t>ES_42794_CSH2-GH_04272018153608_9360620</t>
  </si>
  <si>
    <t>,GAH2-S,</t>
  </si>
  <si>
    <t>ES_42794_CSH2-S_04272018155528_8822595</t>
  </si>
  <si>
    <t>,GAH2-SH,</t>
  </si>
  <si>
    <t>ES_42794_CSH2-SH_04292018173113_5266839</t>
  </si>
  <si>
    <t>,GAHPT1-G,</t>
  </si>
  <si>
    <t>ES_42794_CSHPT1-G_04292018173545_7160150</t>
  </si>
  <si>
    <t>,GAHPT1-GH,</t>
  </si>
  <si>
    <t>ES_42794_CSHPT1-GH_04292018173726_6420862</t>
  </si>
  <si>
    <t>,GAHRI1-S,</t>
  </si>
  <si>
    <t>ES_42794_CSHRI1-S_04292018175152_504266</t>
  </si>
  <si>
    <t>,GAHRI2-S,</t>
  </si>
  <si>
    <t>ES_42794_CSHRI2-S_04292018175329_6878778</t>
  </si>
  <si>
    <t>,GAH1-G,</t>
  </si>
  <si>
    <t>ES_42794_CSH1-G_04272018145716_4424249</t>
  </si>
  <si>
    <t>,GAH1-S,</t>
  </si>
  <si>
    <t>ES_42794_CSH1-S_04272018151916_5805322</t>
  </si>
  <si>
    <t>,GAHRT1-S,</t>
  </si>
  <si>
    <t>ES_42794_CSHRT1-S_04292018175711_2150232</t>
  </si>
  <si>
    <t>Traulsen</t>
  </si>
  <si>
    <t>,AIH232L-FHS,</t>
  </si>
  <si>
    <t>ES_1019387_RHT132WUT-HHS_02192015104423_6141764</t>
  </si>
  <si>
    <t>,AIH332L-FHS,</t>
  </si>
  <si>
    <t>ES_1019387_RHT232NUT-HHG_02192015104448_8530169</t>
  </si>
  <si>
    <t>,AHF132W-FHG,</t>
  </si>
  <si>
    <t>ES_1019387_G10012P_02192015103910_9578485</t>
  </si>
  <si>
    <t>,AHF132W-FHS,</t>
  </si>
  <si>
    <t>ES_1019387_G12000_02192015103915_8882315</t>
  </si>
  <si>
    <t>,G14311,</t>
  </si>
  <si>
    <t>ES_1019387_G12010_02192015103943_7751988</t>
  </si>
  <si>
    <t>,AHF132W-HHG,</t>
  </si>
  <si>
    <t>ES_1019387_G20000_02192015103958_7482258</t>
  </si>
  <si>
    <t>,AHF132W-HHS,</t>
  </si>
  <si>
    <t>ES_1019387_G20010_02192015104020_562226</t>
  </si>
  <si>
    <t>,G14301,</t>
  </si>
  <si>
    <t>ES_1019387_G20004P_02192015104037_9688549</t>
  </si>
  <si>
    <t>,AHF132WP-FHS,</t>
  </si>
  <si>
    <t>ES_1019387_G20014P_02192015104050_8876587</t>
  </si>
  <si>
    <t>,AHF232W-HHS,</t>
  </si>
  <si>
    <t>ES_1019387_RHT132DUT-FHS_02192015104218_264236</t>
  </si>
  <si>
    <t>,AHF232WP-HHS,</t>
  </si>
  <si>
    <t>ES_1019387_RHT132NUT-FHS_02192015104322_3505812</t>
  </si>
  <si>
    <t>,G24312,; ,G24313,; ,G24317,</t>
  </si>
  <si>
    <t>ES_1019387_G30010_02192015104205_4709171</t>
  </si>
  <si>
    <t>,AHF232W-FHS,</t>
  </si>
  <si>
    <t>ES_1019387_G30000_02192015104151_2312601</t>
  </si>
  <si>
    <t>,AHF132WP-HHS,</t>
  </si>
  <si>
    <t>ES_1019387_G22010_02192015104138_4144577</t>
  </si>
  <si>
    <t>G24312P</t>
  </si>
  <si>
    <t>,G24314P,; ,G24315P,; ,G24316P,; ,G24317P,</t>
  </si>
  <si>
    <t>ES_1019387_RHT132NPUT-FHS_02192015104241_1100021</t>
  </si>
  <si>
    <t>,AHF232WP-FHS,</t>
  </si>
  <si>
    <t>ES_1019387_RHT132DUT-HHS_02192015104228_1458504</t>
  </si>
  <si>
    <t>,G14313P,; ,G14314P,; ,G14315P,</t>
  </si>
  <si>
    <t>ES_1019387_G22000_02192015104127_701918</t>
  </si>
  <si>
    <t>,G24302,; ,G24303,</t>
  </si>
  <si>
    <t>ES_1019387_G10010_02192015103737_5655900</t>
  </si>
  <si>
    <t>,G14303P,; ,G14304P,; ,G14305P,</t>
  </si>
  <si>
    <t>ES_1019387_G10000_02192015103711_2743936</t>
  </si>
  <si>
    <t>,AIH132H-FHS,</t>
  </si>
  <si>
    <t>ES_1019387_RHT132WPUT-FHS_02192015104347_222969</t>
  </si>
  <si>
    <t>,AIH132L-FHS,</t>
  </si>
  <si>
    <t>ES_1019387_RHT132WPUT-HHS_02192015104358_9617245</t>
  </si>
  <si>
    <t>,G24305P,; ,G24306P,; ,G24307P,</t>
  </si>
  <si>
    <t>ES_1019387_G10002P_02192015103811_8801516</t>
  </si>
  <si>
    <t>,AIH132LP-FHS,</t>
  </si>
  <si>
    <t>ES_1019387_RHT132WUT-FHS_02192015104410_2800997</t>
  </si>
  <si>
    <t>,AIH232LP-FHS,</t>
  </si>
  <si>
    <t>ES_1019387_RHT232NUT-FHS_02192015104435_8097121</t>
  </si>
  <si>
    <t>VBP15</t>
  </si>
  <si>
    <t>ES_1017245_VBP15_10292018145438_4878643</t>
  </si>
  <si>
    <t>WITTCO</t>
  </si>
  <si>
    <t>1826-15</t>
  </si>
  <si>
    <t>ES_1017245_1826-15_10292018150246_5366632</t>
  </si>
  <si>
    <t>Equipment Type</t>
  </si>
  <si>
    <t>Ice Type</t>
  </si>
  <si>
    <t>Harvest Rate (lbs ice/day)</t>
  </si>
  <si>
    <t>Energy Use (kWh/100 lbs ice)</t>
  </si>
  <si>
    <t>Refrigerant Type</t>
  </si>
  <si>
    <t>Potable Water Use (gal/100 lbs ice)</t>
  </si>
  <si>
    <t>Ice Hardness Factor</t>
  </si>
  <si>
    <t>Connected Functionality</t>
  </si>
  <si>
    <t>Connects Using</t>
  </si>
  <si>
    <t xml:space="preserve">Comminucation Standard Application Layer </t>
  </si>
  <si>
    <t>Direct on-premises Open-standard Based Interconnection</t>
  </si>
  <si>
    <t>Capabilities Summary</t>
  </si>
  <si>
    <t>Condenser Unit Model Number (if applicable)</t>
  </si>
  <si>
    <t>Date Certified</t>
  </si>
  <si>
    <t>Hoshizaki</t>
  </si>
  <si>
    <t>Ice Making Head</t>
  </si>
  <si>
    <t>Batch</t>
  </si>
  <si>
    <t>No</t>
  </si>
  <si>
    <t>ES_1003024_KM-1900SAJ3_03082018034232_6398605</t>
  </si>
  <si>
    <t>ES_1003024_KM-1900SAJ_03082018034234_9320781</t>
  </si>
  <si>
    <t>Remote Condensing Unit</t>
  </si>
  <si>
    <t>URC-22F</t>
  </si>
  <si>
    <t>ES_1003024_KM-1900SRJ_03082018034236_3879160</t>
  </si>
  <si>
    <t>ES_1003024_KM-1900SRJ3_03082018034238_1261438</t>
  </si>
  <si>
    <t>ES_1003024_KM-1601SRJ_03082018034428_0907575</t>
  </si>
  <si>
    <t>ES_1003024_KM-1301SAJ3_03082018034845_8373496</t>
  </si>
  <si>
    <t>URC-14F</t>
  </si>
  <si>
    <t>ES_1003024_KM-1301SRJ3_03082018034847_9343825</t>
  </si>
  <si>
    <t>ES_1003024_KM-901MRJ_03082018035004_2931695</t>
  </si>
  <si>
    <t>ES_1003024_KM-901MRJ3_03082018035006_6933666</t>
  </si>
  <si>
    <t>URC-9F</t>
  </si>
  <si>
    <t>ES_1003024_KML-700MRJ_03082018035141_8915452</t>
  </si>
  <si>
    <t>Self Contained Unit</t>
  </si>
  <si>
    <t>ES_1003024_DKM-500BAJ_03082018035335_6390808</t>
  </si>
  <si>
    <t>ES_1003024_IM-500SAA_03082018035425_6973099</t>
  </si>
  <si>
    <t>ES_1003024_KM-515MAJ_03082018035427_6307225</t>
  </si>
  <si>
    <t>ES_1003024_KM-340MAJ_03082018035730_5125340</t>
  </si>
  <si>
    <t>ES_1003024_KML-700MAJ_05302018222237_1539816</t>
  </si>
  <si>
    <t>ES_1003024_KMH-2100SRJ3_05302018222441_3422532</t>
  </si>
  <si>
    <t>ES_1003024_KMH-2100SRJ_05302018222444_1165448</t>
  </si>
  <si>
    <t>SRK-12J3</t>
  </si>
  <si>
    <t>ES_1003024_KMS-1122MLJ_05312018153955_4708681</t>
  </si>
  <si>
    <t>ES_1003024_KM-350MAJ_07162018135552_8036862</t>
  </si>
  <si>
    <t>ES_1003024_KM-520MAJ_07272018183249_7136123</t>
  </si>
  <si>
    <t>URC-5F</t>
  </si>
  <si>
    <t>ES_1003024_KM-520MRJ_07272018183254_0736148</t>
  </si>
  <si>
    <t>SRK-10J</t>
  </si>
  <si>
    <t>ES_1003024_KMS-830MLJ_08132018183107_5903064</t>
  </si>
  <si>
    <t>Continuous</t>
  </si>
  <si>
    <t>ES_1003024_FD-650MRJ-C_08222018184113_8046982</t>
  </si>
  <si>
    <t>Howe</t>
  </si>
  <si>
    <t>,3000-RLE-404-230,</t>
  </si>
  <si>
    <t>R-404A</t>
  </si>
  <si>
    <t>BZT0600L6C</t>
  </si>
  <si>
    <t>ES_1115490_Indoor Unit 3000-RLE_08072013100649_1897088</t>
  </si>
  <si>
    <t>,4000-RL-404-230,; ,4000-RL-404-230-SW,</t>
  </si>
  <si>
    <t>BDT0600L6C</t>
  </si>
  <si>
    <t>ES_1115490_Indoor Unit 4000-RL_08072013094555_8978082</t>
  </si>
  <si>
    <t>NA</t>
  </si>
  <si>
    <t>ES_1115490_1000-SCAE_03272018154624_2543298</t>
  </si>
  <si>
    <t>KEZA015H8-HT3B-X2178</t>
  </si>
  <si>
    <t>ES_1115490_1000-RLE_03222018155201_836755</t>
  </si>
  <si>
    <t>Koolaire</t>
  </si>
  <si>
    <t>ES_1056511_KYT0700A-261_03072018174028_2105457</t>
  </si>
  <si>
    <t>JCT1500-261</t>
  </si>
  <si>
    <t>ES_1056511_KYT1700N-261_03072018174149_5300451</t>
  </si>
  <si>
    <t>ES_1056511_KYT0300A-161_03072018180417_5950159</t>
  </si>
  <si>
    <t>ES_1056511_KDT0300A-161_03072018180419_4445252</t>
  </si>
  <si>
    <t>ES_1056511_KYT0400A-161_03072018180608_7788123</t>
  </si>
  <si>
    <t>Manitowoc</t>
  </si>
  <si>
    <t>Indigo</t>
  </si>
  <si>
    <t>ES_1056511_IYT0450A-161_10022018203024_5697054</t>
  </si>
  <si>
    <t>ES_1056511_IYT0620A-161_10022018203134_0177601</t>
  </si>
  <si>
    <t>ES_1056511_IYT0620A-261_10022018203137_9905383</t>
  </si>
  <si>
    <t>JCT0500-161</t>
  </si>
  <si>
    <t>ES_1056511_IYT0500N-161_10022018203140_0364298</t>
  </si>
  <si>
    <t>ES_1056511_IYT0500N-161_10022018203301_4694067</t>
  </si>
  <si>
    <t>UNF-Series</t>
  </si>
  <si>
    <t>ES_1056511_UNF0200A-161_10112018221255_1057701</t>
  </si>
  <si>
    <t>UFF-Series</t>
  </si>
  <si>
    <t>ES_1056511_UFF0200A-161_10112018222556_3813986</t>
  </si>
  <si>
    <t>IRT0500A-161</t>
  </si>
  <si>
    <t>ES_1056511_IRT0500A-161_11202018192315_0322793</t>
  </si>
  <si>
    <t>IRT0500A-261</t>
  </si>
  <si>
    <t>ES_1056511_IRT0500A-261_11202018192322_2079654</t>
  </si>
  <si>
    <t>IDT0500A-161</t>
  </si>
  <si>
    <t>ES_1056511_IDT0500A-161_11202018192324_3268916</t>
  </si>
  <si>
    <t>IDT0500A-261</t>
  </si>
  <si>
    <t>ES_1056511_IDT0500A-261_11202018192327_0488444</t>
  </si>
  <si>
    <t>IYT0500A-161</t>
  </si>
  <si>
    <t>ES_1056511_IYT0500A-161_11202018192329_9518115</t>
  </si>
  <si>
    <t>IYT0500A-261</t>
  </si>
  <si>
    <t>ES_1056511_IYT0500A-261_11202018192331_2135837</t>
  </si>
  <si>
    <t>IDT0900A-261</t>
  </si>
  <si>
    <t>ES_1056511_IDT0900A-261_02282019212838_8953623</t>
  </si>
  <si>
    <t>IYT0900A-261</t>
  </si>
  <si>
    <t>ES_1056511_IYT0900A-261_02282019213129_6207867</t>
  </si>
  <si>
    <t>IDT0750A-261</t>
  </si>
  <si>
    <t>ES_1056511_IDT0750A-261_03182019143642_0879149</t>
  </si>
  <si>
    <t>IYT0750A-261</t>
  </si>
  <si>
    <t>ES_1056511_IYT0750A-261_03182019143645_1130320</t>
  </si>
  <si>
    <t>Scotsman</t>
  </si>
  <si>
    <t>Prodigy</t>
  </si>
  <si>
    <t>ES_1056510_N1322A-32E_03082018232815_5841860</t>
  </si>
  <si>
    <t>ES_1056510_N0922A-32E_03082018232919_5069238</t>
  </si>
  <si>
    <t>ES_1056510_C1448MA-3E_03082018233018_0197153</t>
  </si>
  <si>
    <t>ES_1056510_C1448SA-3E_03082018233020_2039533</t>
  </si>
  <si>
    <t>ES_1056510_C1448MA-32E_03082018233023_6074524</t>
  </si>
  <si>
    <t>ES_1056510_C1448SA-32E_03082018233025_1853619</t>
  </si>
  <si>
    <t>ES_1056510_CU2026MA-1E_03082018233336_8961411</t>
  </si>
  <si>
    <t>ES_1056510_CU2026SA-1E_03082018233340_6027262</t>
  </si>
  <si>
    <t>ERC311-32E</t>
  </si>
  <si>
    <t>ES_1056510_C0630MR-32E_03082018233443_4699016</t>
  </si>
  <si>
    <t>ES_1056510_C0630SR-32E_03082018233445_8144580</t>
  </si>
  <si>
    <t>Prodigy PlusÂ®</t>
  </si>
  <si>
    <t>ES_1056510_F1222A-3E_09132018162807_1397969</t>
  </si>
  <si>
    <t>ES_1056510_F1222A-32E_09132018162801_7830965</t>
  </si>
  <si>
    <t>True Refrigeration</t>
  </si>
  <si>
    <t>TUI-15-*-**-B</t>
  </si>
  <si>
    <t>,TUI-15-L-OP-B,; ,TUI-15-L-SS-B,; ,TUI-15-R-OP-B,; ,TUI-15-R-SS-B,</t>
  </si>
  <si>
    <t>R-134a</t>
  </si>
  <si>
    <t>ES_3320_TUI-15-*-**-B_03092018202904_7344293</t>
  </si>
  <si>
    <t>Whynter LLC</t>
  </si>
  <si>
    <t>Whynter</t>
  </si>
  <si>
    <t>Commercial Ice Makers</t>
  </si>
  <si>
    <t>UIM-501SS</t>
  </si>
  <si>
    <t>ES_1122240_UIM-501SS_09052018091403_8843318</t>
  </si>
  <si>
    <t>UIM-502SS</t>
  </si>
  <si>
    <t>ES_1122240_UIM-502SS_09052018091420_8860581</t>
  </si>
  <si>
    <t>ES_1056511_KYT0400A-261_03072018180611_3774962</t>
  </si>
  <si>
    <t>ES_1056511_KYT0420A-161_03072018180613_3698515</t>
  </si>
  <si>
    <t>ES_1056511_KYT0420A-261_03072018180616_4461100</t>
  </si>
  <si>
    <t>ES_1056511_KYT0500A-161_03072018180758_9037443</t>
  </si>
  <si>
    <t>ES_1056511_KDT0500A-161_03072018180800_1643975</t>
  </si>
  <si>
    <t>ES_1056511_IDT1500N-261_03072018174151_6063036</t>
  </si>
  <si>
    <t>ES_1056511_IYT1500N-261_03072018174154_7382029</t>
  </si>
  <si>
    <t>ES_1056511_IYT1500N-263_03072018174156_1035337</t>
  </si>
  <si>
    <t>ES_1056511_IRT1900N-261_03072018174158_5909359</t>
  </si>
  <si>
    <t>ES_1056511_IDT1900N-261_03072018174200_5484248</t>
  </si>
  <si>
    <t>ES_1056511_IDT1900N-263_03072018174202_8373404</t>
  </si>
  <si>
    <t>ES_1056511_IRT1900N-263_03072018174205_9692396</t>
  </si>
  <si>
    <t>ES_1056511_IYT1900N-261_08272018133803_1650132</t>
  </si>
  <si>
    <t>ES_1056511_IYT1900N-263_08272018133806_0319166</t>
  </si>
  <si>
    <t>JCF0900-261</t>
  </si>
  <si>
    <t>ES_1056511_IDF0900N-261_08272018140735_2258642</t>
  </si>
  <si>
    <t>CVDF0900-261</t>
  </si>
  <si>
    <t>ES_1056511_IYF0900C-161_08272018140738_6151929</t>
  </si>
  <si>
    <t>CVDF0900-263</t>
  </si>
  <si>
    <t>ES_1056511_IYF0900C-161_08272018140741_3915891</t>
  </si>
  <si>
    <t>ES_1056511_IBF0820C-161_08272018140744_0251394</t>
  </si>
  <si>
    <t>ES_1056511_IBF0820C-161_08272018140746_6379153</t>
  </si>
  <si>
    <t>ES_1056511_IDT0420A-161_09202018163554_3834111</t>
  </si>
  <si>
    <t>ES_1056511_IDT0420A-261_09202018163557_5721484</t>
  </si>
  <si>
    <t>ES_1056511_IYT0420A-161_09202018163600_3813064</t>
  </si>
  <si>
    <t>CVDF0600-261</t>
  </si>
  <si>
    <t>ES_1056511_IYF0600C-161_09202018163746_3566310</t>
  </si>
  <si>
    <t>ES_1056511_IYF0900C-161_09202018163858_8364066</t>
  </si>
  <si>
    <t>ES_1056511_IBF0820C-161_09202018163901_7601481</t>
  </si>
  <si>
    <t>ES_1056511_IRT0620A-161_10022018173001_8751130</t>
  </si>
  <si>
    <t>ES_1056511_IDT0620A-161_10022018173012_4281956</t>
  </si>
  <si>
    <t>ES_1056511_IDT0620A-261_10022018173016_8960208</t>
  </si>
  <si>
    <t>ES_1056511_IDT0450A-161_10022018202018_9721527</t>
  </si>
  <si>
    <t>ES_1056511_IDT0450A-261_10022018202021_2480953</t>
  </si>
  <si>
    <t>ES_1056511_IYT0450A-261_10022018203021_5063416</t>
  </si>
  <si>
    <t>BERG</t>
  </si>
  <si>
    <t>BC50</t>
  </si>
  <si>
    <t>ES_1096444_BC50_11012018073118_7478568</t>
  </si>
  <si>
    <t>BC50-O</t>
  </si>
  <si>
    <t>ES_1096444_BC50-O_11012018073104_7464668</t>
  </si>
  <si>
    <t>BC50P</t>
  </si>
  <si>
    <t>ES_1096444_BC50P_11012018073144_7504143</t>
  </si>
  <si>
    <t>BC50V</t>
  </si>
  <si>
    <t>ES_1096444_BC50V_11012018073132_7492169</t>
  </si>
  <si>
    <t>BC360N</t>
  </si>
  <si>
    <t>ES_1096444_BC360N_11012018080455_9495202</t>
  </si>
  <si>
    <t>BC360NH</t>
  </si>
  <si>
    <t>ES_1096444_BC360NH_11012018080507_9507961</t>
  </si>
  <si>
    <t>BC370N</t>
  </si>
  <si>
    <t>ES_1096444_BC370N_11012018080523_9523126</t>
  </si>
  <si>
    <t>BC370NH</t>
  </si>
  <si>
    <t>ES_1096444_BC370NH_11012018080535_9535319</t>
  </si>
  <si>
    <t>BC452</t>
  </si>
  <si>
    <t>ES_1096444_BC452_11012018083406_1246377</t>
  </si>
  <si>
    <t>BC475H</t>
  </si>
  <si>
    <t>ES_1096444_BC475H_11012018083418_1258157</t>
  </si>
  <si>
    <t>BC500N</t>
  </si>
  <si>
    <t>ES_1096444_BC500N_11012018083439_1279962</t>
  </si>
  <si>
    <t>BC500NH</t>
  </si>
  <si>
    <t>ES_1096444_BC500NH_11012018083515_1315227</t>
  </si>
  <si>
    <t>CENTRAL</t>
  </si>
  <si>
    <t>69K-080</t>
  </si>
  <si>
    <t>ES_1096444_69K-080_11012018073024_7424529</t>
  </si>
  <si>
    <t>69K-085</t>
  </si>
  <si>
    <t>ES_1096444_69K-085_11012018083329_1209335</t>
  </si>
  <si>
    <t>69K-124</t>
  </si>
  <si>
    <t>ES_1096444_69K-124_11012018083340_1220770</t>
  </si>
  <si>
    <t>MAXX ICE</t>
  </si>
  <si>
    <t>MIM50</t>
  </si>
  <si>
    <t>ES_1096444_MIM50_11012018072858_7338120</t>
  </si>
  <si>
    <t>MIM50-O</t>
  </si>
  <si>
    <t>ES_1096444_MIM50-O_11012018072838_7318250</t>
  </si>
  <si>
    <t>MIM50P*</t>
  </si>
  <si>
    <t>ES_1096444_MIM50P*_11012018072939_7379143</t>
  </si>
  <si>
    <t>MIM50P-O</t>
  </si>
  <si>
    <t>ES_1096444_MIM50P-O_11012018073008_7408745</t>
  </si>
  <si>
    <t>MIM50V</t>
  </si>
  <si>
    <t>ES_1096444_MIM50V_11012018072916_7356831</t>
  </si>
  <si>
    <t>MIM350</t>
  </si>
  <si>
    <t>ES_1096444_MIM350_11012018080304_9384801</t>
  </si>
  <si>
    <t>MIM355H</t>
  </si>
  <si>
    <t>ES_1096444_MIM355H_11012018080319_9399259</t>
  </si>
  <si>
    <t>MIM360N</t>
  </si>
  <si>
    <t>ES_1096444_MIM360N_11012018080358_9438992</t>
  </si>
  <si>
    <t>MIM360NH</t>
  </si>
  <si>
    <t>ES_1096444_MIM360NH_11012018080414_9454400</t>
  </si>
  <si>
    <t>MIM370</t>
  </si>
  <si>
    <t>ES_1096444_MIM370_11012018080331_9411450</t>
  </si>
  <si>
    <t>MIM370N</t>
  </si>
  <si>
    <t>ES_1096444_MIM370N_11012018080428_9468959</t>
  </si>
  <si>
    <t>MIM370NH</t>
  </si>
  <si>
    <t>ES_1096444_MIM370NH_11012018080441_9481276</t>
  </si>
  <si>
    <t>MIM375H</t>
  </si>
  <si>
    <t>ES_1096444_MIM375H_11012018080345_9425148</t>
  </si>
  <si>
    <t>MIM452</t>
  </si>
  <si>
    <t>ES_1096444_MIM452_11012018083218_1138955</t>
  </si>
  <si>
    <t>MIM475H</t>
  </si>
  <si>
    <t>ES_1096444_MIM475H_11012018083233_1153212</t>
  </si>
  <si>
    <t>MIM500N</t>
  </si>
  <si>
    <t>ES_1096444_MIM500N_11012018083245_1165710</t>
  </si>
  <si>
    <t>MIM500NH</t>
  </si>
  <si>
    <t>ES_1096444_MIM500NH_11012018083258_1178590</t>
  </si>
  <si>
    <t>SUN ICE</t>
  </si>
  <si>
    <t>SIIM50-O</t>
  </si>
  <si>
    <t>ES_1096444_SIIM50-O_11012018073040_7440720</t>
  </si>
  <si>
    <t>SIIM452</t>
  </si>
  <si>
    <t>ES_1096444_SIIM452_11012018083354_1234309</t>
  </si>
  <si>
    <t>Blaze Outdoor Products</t>
  </si>
  <si>
    <t>BLAZE</t>
  </si>
  <si>
    <t>BLZ-ICEMKR-50GR</t>
  </si>
  <si>
    <t>ES_1130820_BLZ-ICEMKR-50GR_09052018095405_1245277</t>
  </si>
  <si>
    <t>Blueair</t>
  </si>
  <si>
    <t>R-410A</t>
  </si>
  <si>
    <t>ES_1062560_BLMI-300A_07122018075808_2288796</t>
  </si>
  <si>
    <t>ES_1062560_BLMI-500A_07122018075829_2309663</t>
  </si>
  <si>
    <t>ES_1062560_BLMI-650A_07122018075850_2330744</t>
  </si>
  <si>
    <t>Blue Air</t>
  </si>
  <si>
    <t>LUI-250A</t>
  </si>
  <si>
    <t>ES_1062560_LUI-250A_04012019080547_5947152</t>
  </si>
  <si>
    <t>Blue Ice</t>
  </si>
  <si>
    <t>ES_1062560_BLMI-300A_04192018043114_2274802</t>
  </si>
  <si>
    <t>ES_1062560_BLMI-500A_04192018093817_0697874</t>
  </si>
  <si>
    <t>ES_1062560_BLMI-650A_05112018023730_6250734</t>
  </si>
  <si>
    <t>Felix Storch, Inc.</t>
  </si>
  <si>
    <t>Summit</t>
  </si>
  <si>
    <t>BIM44G</t>
  </si>
  <si>
    <t>ES_92282_BIM44G_09062018085505_4105676</t>
  </si>
  <si>
    <t>Follett</t>
  </si>
  <si>
    <t>,MCD425ABS,; ,MCD425ABT,; ,MCD425AHS,; ,MCD425AHT,; ,MCD425AVS,</t>
  </si>
  <si>
    <t>ES_1045828_MCD425A_10312014102231_7423364</t>
  </si>
  <si>
    <t>N/A</t>
  </si>
  <si>
    <t>ES_1045828_UMD425A80_05122015094413_9530450</t>
  </si>
  <si>
    <t>,HCF1410RBT,; ,HCF1410RHS,; ,HCF1410RHT,; ,HCF1410RJS,; ,HCF1410RMS,; ,HCF1410RPS,; ,HCF1410RVS,; ,HMF1410RBS,; ,HMF1410RBT,; ,HMF1410RHS,; ,HMF1410RHT,; ,HMF1410RJS,; ,HMF1410RVS,</t>
  </si>
  <si>
    <t>AWA9516ZXDPN</t>
  </si>
  <si>
    <t>ES_1045828_HCF1410RBS_04282016165738_8102075</t>
  </si>
  <si>
    <t>,HCF1010RBT,; ,HCF1010RHS,; ,HCF1010RHT,; ,HCF1010RJS,; ,HCF1010RMS,; ,HCF1010RPS,; ,HCF1010RVS,; ,HMF1010RBS,; ,HMF1010RBT,; ,HMF1010RHS,; ,HMF1010RHT,; ,HMF1010RJS,; ,HMF1010RVS,</t>
  </si>
  <si>
    <t>AWA9490ZXTPN</t>
  </si>
  <si>
    <t>ES_1045828_HCF1010RBS_04282016174120_5693933</t>
  </si>
  <si>
    <t>,HCF2110RBS,; ,HCF2110RBT,; ,HCF2110RHS,; ,HCF2110RHT,; ,HCF2110RJS,; ,HCF2110RMS,; ,HCF2110RPS, HCF2110RVS,; ,HMF2110RBS, HMF2110RBT,; ,HMF2110RHS,; ,HMF2110RHT,; ,HMF2110RJS,; ,HMF2110RVS,</t>
  </si>
  <si>
    <t>MHHZ0353C</t>
  </si>
  <si>
    <t>ES_1045828_HCF2110R_01302018162937_5200769</t>
  </si>
  <si>
    <t>,HCF1810RBS,; ,HCF1810RBT,; ,HCF1810RHS,; ,HCF1810RHT,; ,HCF1810RJS,; ,HCF1810RMS,; ,HCF1810RPS, HCF1810RVS,; ,HMF1810RBS, HMF1810RBT,; ,HMF1810RHS,; ,HMF1810RHT,; ,HMF1810RJS,; ,HMF1810RVS,</t>
  </si>
  <si>
    <t>MHHZ0303C</t>
  </si>
  <si>
    <t>ES_1045828_HCF1810R_01302018124022_4800683</t>
  </si>
  <si>
    <t>15CI100A</t>
  </si>
  <si>
    <t>,15CI100A-NW,; ,15FS100A-NW,</t>
  </si>
  <si>
    <t>ES_1045828_15CI100A_01192017134731_8655511</t>
  </si>
  <si>
    <t>HCC700A</t>
  </si>
  <si>
    <t>HCC700A,HCC700ABS,; HCC700A,HCC700AHS,; HCC700A,HCC700AHT,; HCC700A,HCC700AJS,; HCC700A,HCC700AVS,; HCC700A,HMC700ABS,; HCC700A,HMC700ABT,; HCC700A,HMC700AHS,; HCC700A,HMC700AHT,; HCC700A,HMC700AJS,; HCC700A,HMC700AVS,</t>
  </si>
  <si>
    <t>ES_1045828_HCC700ABT_01302018104521_2546808</t>
  </si>
  <si>
    <t>HCD710A</t>
  </si>
  <si>
    <t>HCD710A,HCD710ABS,; HCD710A,HCD710AHS,; HCD710A,HCD710AHT,; HCD710A,HCD710AJS,; HCD710A,HCD710APS,; HCD710A,HCD710AVS,; HMD710A,HMD710ABS,; HMD710A,HMD710ABT,; HMD710A,HMD710AHS,; HMD710A,HMD710AHT,; HMD710A,HMD710AJS,; HMD710A,HMD710AVS,</t>
  </si>
  <si>
    <t>ES_1045828_HCD710ABT_04272018160145_5174219</t>
  </si>
  <si>
    <t>KM-80BAJ</t>
  </si>
  <si>
    <t>ES_1003024_KM-80BAJ_03082018033216_6319709</t>
  </si>
  <si>
    <t>ES_1003024_KM-115BAJ_03082018033219_8435089</t>
  </si>
  <si>
    <t>ES_1003024_F-801MAJ_03082018034002_3323114</t>
  </si>
  <si>
    <t>ES_1003024_F-801MAJ-C_03082018034005_2690259</t>
  </si>
  <si>
    <t>ES_1003024_FD-650MRH-C_03082018034119_6877963</t>
  </si>
  <si>
    <t>ES_1003024_KMH-2000SRH3_03082018034224_8438873</t>
  </si>
  <si>
    <t>ES_1003024_KMH-2000SRH_03082018034226_2440845</t>
  </si>
  <si>
    <t>URC-26J</t>
  </si>
  <si>
    <t>ES_1003024_KM-2600SRJ3_03082018034228_0379531</t>
  </si>
  <si>
    <t>ES_1003024_KM-2200SRJ3_03082018034230_3825094</t>
  </si>
  <si>
    <t>ATOSA</t>
  </si>
  <si>
    <t>R-290</t>
  </si>
  <si>
    <t>ES_1117523_YR450-AP-161_08072018140823_975458</t>
  </si>
  <si>
    <t>ES_1117523_YR280-AP-161_08072018142356_7553675</t>
  </si>
  <si>
    <t>ES_1117523_YR140-AP-161_08072018153618_4086267</t>
  </si>
  <si>
    <t>YR800-AP-261</t>
  </si>
  <si>
    <t>ES_1117523_YR800-AP-261_03112019153758_6851617</t>
  </si>
  <si>
    <t>Download from the Energy Star Website each food service type in this spreadsheet</t>
  </si>
  <si>
    <t>Filter each spreadsheet to remove ineligible products like gas applicances or ice machines that are below 100 lbs/hr</t>
  </si>
  <si>
    <t>Oven Type</t>
  </si>
  <si>
    <t>Size</t>
  </si>
  <si>
    <t>Input Rate (kW)</t>
  </si>
  <si>
    <t>Input Rate (Btu/hr)</t>
  </si>
  <si>
    <t>Electric Oven Convection Mode Idle Energy Rate (kW)</t>
  </si>
  <si>
    <t>Gas Oven Convection Mode Total Idle Energy Rate (Btu/hr)</t>
  </si>
  <si>
    <t>Gas Oven Convection Mode Cooking Energy Efficiency (%)</t>
  </si>
  <si>
    <t>Electric Oven Convection Mode Cooking Energy Efficiency (%)</t>
  </si>
  <si>
    <t>Additional Door Type(s)</t>
  </si>
  <si>
    <t>Method of Steam Generation</t>
  </si>
  <si>
    <t>Steam Pan Capacity</t>
  </si>
  <si>
    <t>Half-Size Sheet Pan Capacity</t>
  </si>
  <si>
    <t>Full-Size Sheet Pan Capacity</t>
  </si>
  <si>
    <t>Gas Oven Convection Mode Electric Idle Energy Rate (kW)</t>
  </si>
  <si>
    <t>Gas Oven Steam Mode Total Idle Energy Rate (Btu/hr)</t>
  </si>
  <si>
    <t>Alto-Shaam</t>
  </si>
  <si>
    <t>Combination</t>
  </si>
  <si>
    <t>Full-size</t>
  </si>
  <si>
    <t>Glass</t>
  </si>
  <si>
    <t>Boiler-less</t>
  </si>
  <si>
    <t>Angelo Po Grandi Cucine S.p.A. con Socio Unico</t>
  </si>
  <si>
    <t>Angelo Po</t>
  </si>
  <si>
    <t>FX82E3T</t>
  </si>
  <si>
    <t>,,Available in 208V, 240V and 480V; FX82E3,FX82E3,Available in 208V, 240V and 480V; FX82E3CT,FX82E3CT,Available in 208V, 240V and 480V; FX82E3R,FX82E3R,Available in 208V, 240V and 480V; FX82E3TR,FX82E3TR,Available in 208V, 240V and 480V</t>
  </si>
  <si>
    <t>FX82E3</t>
  </si>
  <si>
    <t>,,Available in 208V, 240V and 480V; FX82E3CT,FX82E3CT,Available in 208V, 240V and 480V; FX82E3R,FX82E3R,Available in 208V, 240V and 480V; FX82E3T,FX82E3T,Available in 208V, 240V and 480V; FX82E3TR,FX82E3TR,Available in 208V, 240V and 480V</t>
  </si>
  <si>
    <t>Belshaw Adamatic</t>
  </si>
  <si>
    <t>BX3 Eco Touch</t>
  </si>
  <si>
    <t>,FG189T-UZ86,; ,FG189T-UZ90,; BX3 Eco Touch,FG189T-UZ82,Left-hinged Unit; BX3 Eco Touch,FG189T-UZ84,Right-hinged Unit</t>
  </si>
  <si>
    <t>Convection</t>
  </si>
  <si>
    <t>Glass/Solid</t>
  </si>
  <si>
    <t>Blodgett</t>
  </si>
  <si>
    <t>,CTB/R-6.8,</t>
  </si>
  <si>
    <t>Half-size</t>
  </si>
  <si>
    <t>,CTB/R-5.6,</t>
  </si>
  <si>
    <t>,CTB/R-8,</t>
  </si>
  <si>
    <t>,HVH-100E,</t>
  </si>
  <si>
    <t>BDO 100 E,,; MARK V 100 K12,,; MARK V 100,,; SHO 100 E,,</t>
  </si>
  <si>
    <t>MARK V 200 K12,,; MARK V 200,,</t>
  </si>
  <si>
    <t>Convotherm</t>
  </si>
  <si>
    <t>Boiler</t>
  </si>
  <si>
    <t>,Yes,HSCVE-2</t>
  </si>
  <si>
    <t>,Yes,ICVE-2</t>
  </si>
  <si>
    <t>LAINOX ALI Group S.r.l</t>
  </si>
  <si>
    <t>Lainox</t>
  </si>
  <si>
    <t>,NAEB071R,; ,NAEB071RUS,; ,NAEB071US,; ,SAEB071R,; ,SAEB071RUS,</t>
  </si>
  <si>
    <t>,NAEB072R,; ,NAEB072RUS,; ,NAEB072US,; ,SAEB072R,; ,SAEB072RUS,</t>
  </si>
  <si>
    <t>,NAEB101R,; ,NAEB101RUS,; ,NAEB101US,; ,SAEB101R,; ,SAEB101RUS,</t>
  </si>
  <si>
    <t>,NAEB102,; ,NAEB102R,; ,NAEB102RUS,; ,SAEB102R,; ,SAEB102RUS,</t>
  </si>
  <si>
    <t>,NAEB201R,; ,NAEB201RUS,; ,NAEB201US,; ,SAEB201R,; ,SAEB201RUS,</t>
  </si>
  <si>
    <t>,NAEV201R,; ,NAEV201RUS,; ,NAEV201US,; ,SAEV201R,; ,SAEV201RUS,</t>
  </si>
  <si>
    <t>,NAEV072R,; ,NAEV072RUS,; ,NAEV072US,; ,SAEV072R,; ,SAEV072RUS,</t>
  </si>
  <si>
    <t>,NAEV101R,; ,NAEV101RUS,; ,NAEV101US,; ,SAEV101R,; ,SAEV101RUS,</t>
  </si>
  <si>
    <t>,NAEV102R,; ,NAEV102RUS,; ,NAEV102US,; ,SAEV102R,; ,SAEV102RUS,</t>
  </si>
  <si>
    <t>MKN Maschinenfabrik Kurt Neubauer GmbH &amp; Co.KG</t>
  </si>
  <si>
    <t>FKECOD615T</t>
  </si>
  <si>
    <t>FKECOD621T</t>
  </si>
  <si>
    <t>FPE115</t>
  </si>
  <si>
    <t>FPE121</t>
  </si>
  <si>
    <t>FPE215</t>
  </si>
  <si>
    <t>FSE610</t>
  </si>
  <si>
    <t>FPE615</t>
  </si>
  <si>
    <t>FPE621</t>
  </si>
  <si>
    <t>FKECOD115T</t>
  </si>
  <si>
    <t>FKECOD121T</t>
  </si>
  <si>
    <t>FKECOD215T</t>
  </si>
  <si>
    <t>SKECOD610T</t>
  </si>
  <si>
    <t>Moffat, Blue Seal, Grupo Alpha</t>
  </si>
  <si>
    <t>Turbofan</t>
  </si>
  <si>
    <t>Turbofan,E32T5,</t>
  </si>
  <si>
    <t>E33D5,E33D5,</t>
  </si>
  <si>
    <t>Doyon; NU-VU</t>
  </si>
  <si>
    <t>,NCOT5,</t>
  </si>
  <si>
    <t>Nu-Vu</t>
  </si>
  <si>
    <t>Rational AG</t>
  </si>
  <si>
    <t>Retigo s.r.o.</t>
  </si>
  <si>
    <t>B 1011 i</t>
  </si>
  <si>
    <t>BES/27SC , BES/17CCH , BES/27CCH, SLES/17SC , SLES/27SC , SLES/17CCH , SLES/27CCH, ES/17SC , ES/27SC , ES/17CCH , ES/27CCH, KES/17SC , KES/27SC , KES/17CCH , KES/27CCH,,BES/27SC , BES/17CCH , BES/27CCH, SLES/17SC , SLES/27SC , SLES/17CCH , SLES/27CCH, ES/17SC , ES/27SC , ES/17CCH , ES/27CCH, KES/17SC , KES/27SC , KES/17CCH , KES/27CCH,,KLES/17SC , KLES/27SC , KLES/17CCH , KLES/27CCH, KS/17SC , KS/27SC , KS/17CCH , KS/27CCH</t>
  </si>
  <si>
    <t>ES/20SC, ES/10CCH, ES/20CCH,ES/20SC, ES/10CCH, ES/20CCH,</t>
  </si>
  <si>
    <t>SLES/20SC, SLES/10CCH, SLES/20CCH, KLES/10SC, KLES/20SC, KLES/10CCH, KLES/20CCH,SLES/20SC, SLES/10CCH, SLES/20CCH, KLES/10SC, KLES/20SC, KLES/10CCH, KLES/20CCH,</t>
  </si>
  <si>
    <t>BES/19SC , BES/29SC , BES/19CCH, BES/29CCH , SLES/29SC , SLES/19CCH , SLES/29CCH, ES/19SC , ES/29SC , ES/19CCH , ES/29CCH, KES/19SC , KES/29SC , KES/19CCH , KES/29CCH,,BES/19SC , BES/29SC , BES/19CCH, BES/29CCH , SLES/29SC , SLES/19CCH , SLES/29CCH, ES/19SC , ES/29SC , ES/19CCH , ES/29CCH, KES/19SC , KES/29SC , KES/19CCH , KES/29CCH,,KLES/19SC , KLES/29SC , KLES/19CCH , KLES/29CCH, KS/19SC , KS/29SC , KS/19CCH , KS/29CCH</t>
  </si>
  <si>
    <t>,XAVC-0511-EPL-208V,</t>
  </si>
  <si>
    <t>,XAVC-0511-EPL-240V,</t>
  </si>
  <si>
    <t>,XAVC-1011-EPL,</t>
  </si>
  <si>
    <t>XEVC-0511-EPL,XEVC-0511-EPL-*,* - can be letter identification of aesthetic differences; XEVC-0511-EPR,XEVC-0511-EPR-*,* - can be letter identification of aesthetic differences</t>
  </si>
  <si>
    <t>XEVC-1011-EPL,XEVC-1011-EPL-*,* - can be letter identification of aesthetic differences; XEVC-1011-EPR,XEVC-1011-EPR-*,* - can be letter identification of aesthetic differences</t>
  </si>
  <si>
    <t>ECO2D</t>
  </si>
  <si>
    <t>VC5E,VC5E,</t>
  </si>
  <si>
    <t>Product Type</t>
  </si>
  <si>
    <t>Pan Capacity</t>
  </si>
  <si>
    <t>Primary Fuel Source</t>
  </si>
  <si>
    <t>Water Consumption (gallons/hr)</t>
  </si>
  <si>
    <t>Idle Energy Rate Gas (Btu/hr)</t>
  </si>
  <si>
    <t>Idle Energy Rate Electric (Watts)</t>
  </si>
  <si>
    <t>Steam 'N' Hold</t>
  </si>
  <si>
    <t>Pressureless</t>
  </si>
  <si>
    <t>Boilerless</t>
  </si>
  <si>
    <t>ES_1105798_ACCUTEMP PRODUCTS INC (263239) | S64403D120_08242012182255_2575378</t>
  </si>
  <si>
    <t>ES_1105798_ACCUTEMP PRODUCTS INC (263239) | S64803D140_08242012182300_2580277</t>
  </si>
  <si>
    <t>ES_1105798_ACCUTEMP PRODUCTS INC (263239) | S64803E140_08242012182302_2582708</t>
  </si>
  <si>
    <t>ES_1105798_ACCUTEMP PRODUCTS INC (263239) | S62081D060_08242012181057_1857953</t>
  </si>
  <si>
    <t>ES_1105798_ACCUTEMP PRODUCTS INC (263239) | S62081E060_08242012182153_2513182</t>
  </si>
  <si>
    <t>ES_1105798_ACCUTEMP PRODUCTS INC (263239) | S62083D080_08242012182155_2515511</t>
  </si>
  <si>
    <t>ES_1105798_ACCUTEMP PRODUCTS INC (263239) | S62083D100_08242012182157_2517922</t>
  </si>
  <si>
    <t>ES_1105798_ACCUTEMP PRODUCTS INC (263239) | S62083D120_08242012182200_2520248</t>
  </si>
  <si>
    <t>ES_1105798_ACCUTEMP PRODUCTS INC (263239) | S62083D150_08242012182202_2522611</t>
  </si>
  <si>
    <t>ES_1105798_ACCUTEMP PRODUCTS INC (263239) | S62083D170_08242012182205_2525103</t>
  </si>
  <si>
    <t>ES_1105798_ACCUTEMP PRODUCTS INC (263239) | S62083E080_08242012182207_2527557</t>
  </si>
  <si>
    <t>ES_1105798_ACCUTEMP PRODUCTS INC (263239) | S62083E100_08242012182210_2530025</t>
  </si>
  <si>
    <t>ES_1105798_ACCUTEMP PRODUCTS INC (263239) | S62083E120_08242012182212_2532506</t>
  </si>
  <si>
    <t>ES_1105798_ACCUTEMP PRODUCTS INC (263239) | S62083E150_08242012182214_2534959</t>
  </si>
  <si>
    <t>ES_1105798_ACCUTEMP PRODUCTS INC (263239) | S62083E170_08242012182217_2537367</t>
  </si>
  <si>
    <t>ES_1105798_ACCUTEMP PRODUCTS INC (263239) | S62301E070_08242012182222_2542449</t>
  </si>
  <si>
    <t>ES_1105798_ACCUTEMP PRODUCTS INC (263239) | S62401D060_08242012182224_2544833</t>
  </si>
  <si>
    <t>ES_1105798_ACCUTEMP PRODUCTS INC (263239) | S62401E060_08242012182227_2547330</t>
  </si>
  <si>
    <t>ES_1105798_ACCUTEMP PRODUCTS INC (263239) | S62403D110_08242012182230_2550266</t>
  </si>
  <si>
    <t>ES_1105798_ACCUTEMP PRODUCTS INC (263239) | S62403D130_08242012182232_2552614</t>
  </si>
  <si>
    <t>ES_1105798_ACCUTEMP PRODUCTS INC (263239) | S62403E110_08242012182235_2555051</t>
  </si>
  <si>
    <t>ES_1105798_ACCUTEMP PRODUCTS INC (263239) | S62403E130_08242012182237_2557389</t>
  </si>
  <si>
    <t>ES_1105798_ACCUTEMP PRODUCTS INC (263239) | S64403E120_08242012182257_2577887</t>
  </si>
  <si>
    <t>Evolution</t>
  </si>
  <si>
    <t>ES_1105798_ACCUTEMP PRODUCTS INC (263239) | E62081D060_08242012180504_1504098</t>
  </si>
  <si>
    <t>ES_1105798_ACCUTEMP PRODUCTS INC (263239) | E62081E060_08242012180506_1506589</t>
  </si>
  <si>
    <t>ES_1105798_ACCUTEMP PRODUCTS INC (263239) | E62083D100_08242012180509_1509212</t>
  </si>
  <si>
    <t>ES_1105798_ACCUTEMP PRODUCTS INC (263239) | E62083D150_08242012180511_1511826</t>
  </si>
  <si>
    <t>ES_1105798_ACCUTEMP PRODUCTS INC (263239) | E62083D170_08242012180514_1514221</t>
  </si>
  <si>
    <t>ES_1105798_ACCUTEMP PRODUCTS INC (263239) | E62083E100_08242012180516_1516563</t>
  </si>
  <si>
    <t>ES_1105798_ACCUTEMP PRODUCTS INC (263239) | E62083E150_08242012180518_1518932</t>
  </si>
  <si>
    <t>ES_1105798_ACCUTEMP PRODUCTS INC (263239) | E62083E170_08242012180521_1521243</t>
  </si>
  <si>
    <t>ES_1105798_ACCUTEMP PRODUCTS INC (263239) | E62301D070_08242012180523_1523539</t>
  </si>
  <si>
    <t>ES_1105798_ACCUTEMP PRODUCTS INC (263239) | E62401D060_08242012180529_1529114</t>
  </si>
  <si>
    <t>ES_1105798_ACCUTEMP PRODUCTS INC (263239) | E62401E060_08242012180531_1531973</t>
  </si>
  <si>
    <t>,E62083D080,</t>
  </si>
  <si>
    <t>ES_1105798_ACCUTEMP PRODUCTS INC (263239) | E62403D110_08242012180534_1534738</t>
  </si>
  <si>
    <t>ES_1105798_ACCUTEMP PRODUCTS INC (263239) | E62403D130_08242012180537_1537110</t>
  </si>
  <si>
    <t>,E62083E080,</t>
  </si>
  <si>
    <t>ES_1105798_ACCUTEMP PRODUCTS INC (263239) | E62403E110_08242012180539_1539405</t>
  </si>
  <si>
    <t>ES_1105798_ACCUTEMP PRODUCTS INC (263239) | E62403E130_08242012180541_1541758</t>
  </si>
  <si>
    <t>ES_1105798_ACCUTEMP PRODUCTS INC (263239) | E63805D090_08242012180544_1544048</t>
  </si>
  <si>
    <t>ES_1105798_ACCUTEMP PRODUCTS INC (263239) | E63805E090_08242012180546_1546429</t>
  </si>
  <si>
    <t>ES_1105798_ACCUTEMP PRODUCTS INC (263239) | E64005D100_08242012180548_1548839</t>
  </si>
  <si>
    <t>ES_1105798_ACCUTEMP PRODUCTS INC (263239) | E64005E100_08242012180551_1551277</t>
  </si>
  <si>
    <t>ES_1105798_ACCUTEMP PRODUCTS INC (263239) | E64155D110_08242012180553_1553663</t>
  </si>
  <si>
    <t>ES_1105798_ACCUTEMP PRODUCTS INC (263239) | E64155E110_08242012180556_1556057</t>
  </si>
  <si>
    <t>ES_1105798_ACCUTEMP PRODUCTS INC (263239) | E64403D120_08242012180558_1558345</t>
  </si>
  <si>
    <t>ES_1105798_ACCUTEMP PRODUCTS INC (263239) | E64403E120_08242012180600_1560716</t>
  </si>
  <si>
    <t>ES_1105798_ACCUTEMP PRODUCTS INC (263239) | E64803D140_08242012180603_1563088</t>
  </si>
  <si>
    <t>ES_1105798_ACCUTEMP PRODUCTS INC (263239) | E64803E140_08242012180605_1565452</t>
  </si>
  <si>
    <t>ES_1105798_ACCUTEMP PRODUCTS INC (263239) | S32081D060_08242012180620_1580047</t>
  </si>
  <si>
    <t>ES_1105798_ACCUTEMP PRODUCTS INC (263239) | S32081E060_08242012180622_1582740</t>
  </si>
  <si>
    <t>ES_1105798_ACCUTEMP PRODUCTS INC (263239) | S32083D100_08242012180626_1586026</t>
  </si>
  <si>
    <t>ES_1105798_ACCUTEMP PRODUCTS INC (263239) | S32083D120_08242012180628_1588692</t>
  </si>
  <si>
    <t>ES_1105798_ACCUTEMP PRODUCTS INC (263239) | S32083E100_08242012180631_1591213</t>
  </si>
  <si>
    <t>ES_1105798_ACCUTEMP PRODUCTS INC (263239) | S32083E120_08242012180633_1593621</t>
  </si>
  <si>
    <t>ES_1105798_ACCUTEMP PRODUCTS INC (263239) | S32401D060_08242012180641_1601952</t>
  </si>
  <si>
    <t>ES_1105798_ACCUTEMP PRODUCTS INC (263239) | S32401E060_08242012180644_1604536</t>
  </si>
  <si>
    <t>Steam 'N' Hold,S32083D080,</t>
  </si>
  <si>
    <t>ES_1105798_ACCUTEMP PRODUCTS INC (263239) | S32403D110_08242012180646_1606912</t>
  </si>
  <si>
    <t>ES_1105798_ACCUTEMP PRODUCTS INC (263239) | S32403D130_08242012181024_1824955</t>
  </si>
  <si>
    <t>,S32083E080,</t>
  </si>
  <si>
    <t>ES_1105798_ACCUTEMP PRODUCTS INC (263239) | S32403E110_08242012181027_1827360</t>
  </si>
  <si>
    <t>ES_1105798_ACCUTEMP PRODUCTS INC (263239) | S32403E130_08242012181029_1829976</t>
  </si>
  <si>
    <t>ES_1105798_ACCUTEMP PRODUCTS INC (263239) | S34403D090_08242012181047_1847870</t>
  </si>
  <si>
    <t>ES_1105798_ACCUTEMP PRODUCTS INC (263239) | S34403E090_08242012181050_1850302</t>
  </si>
  <si>
    <t>ES_1105798_ACCUTEMP PRODUCTS INC (263239) | S34803D110_08242012181052_1852796</t>
  </si>
  <si>
    <t>ES_1105798_ACCUTEMP PRODUCTS INC (263239) | S34803E110_08242012181055_1855289</t>
  </si>
  <si>
    <t>Hobart</t>
  </si>
  <si>
    <t>Steam Generation</t>
  </si>
  <si>
    <t>ES_1017903_HC24EA3-LWE_01302015211923_2763326</t>
  </si>
  <si>
    <t>ES_1017903_HC24EA5-LWE_01302015212705_3225651</t>
  </si>
  <si>
    <t>Market Forge</t>
  </si>
  <si>
    <t>Turbo Steam</t>
  </si>
  <si>
    <t>ES_1105798_MARKET FORGE INDUSTRIES INC (5418) | TS-3E_08242012182305_2585046</t>
  </si>
  <si>
    <t>ES_1017244_Altair II-8_11302017234056_5256117</t>
  </si>
  <si>
    <t>Eco-Tech Plus</t>
  </si>
  <si>
    <t>ES_1105798_MARKET FORGE INDUSTRIES INC (5418) | ETP-10E_08242012182335_2615095</t>
  </si>
  <si>
    <t>ES_1105798_MARKET FORGE INDUSTRIES INC (5418) | TS-5E_08242012182307_2587474</t>
  </si>
  <si>
    <t>ES_1017244_Altair II-12_11302017232807_4487752</t>
  </si>
  <si>
    <t>ES_1017244_Altair II-6_11302017232910_4550193</t>
  </si>
  <si>
    <t>ES_1017244_Altair II-10_11302017234004_5204237</t>
  </si>
  <si>
    <t>ES_1017244_Altair II-4_11302017234034_5234892</t>
  </si>
  <si>
    <t>ES_1062537_EZ18-5_06012016010123_70080783</t>
  </si>
  <si>
    <t>ES_1062537_EZ18-3_06012016010123_70080783</t>
  </si>
  <si>
    <t>ES_1062537_EZ24-5_02082016125234_70063236</t>
  </si>
  <si>
    <t>ES_1062537_EZ24-3_02082016125234_70063236</t>
  </si>
  <si>
    <t>Groen</t>
  </si>
  <si>
    <t>ES_1105055_XS-240-8-1_06252015200518_2718059</t>
  </si>
  <si>
    <t>ES_1105055_XS-208-6-1_06292015200747_8468000</t>
  </si>
  <si>
    <t>ES_1105055_XS-240-6-1_06292015201202_8722321</t>
  </si>
  <si>
    <t>ES_1105055_VRC-3E_06252015180324_5404369</t>
  </si>
  <si>
    <t>ES_1105055_VRC-6E_06252015192911_0551400</t>
  </si>
  <si>
    <t>ES_1105055_XS-208-12-3_06252015200113_2473666</t>
  </si>
  <si>
    <t>ES_1105055_XS-208-14-3_06252015200438_2678869</t>
  </si>
  <si>
    <t>ES_1105055_XS-208-8-1_06252015200215_2535112</t>
  </si>
  <si>
    <t>ES_1105055_XS-208-8-3_06252015200410_2650307</t>
  </si>
  <si>
    <t>ES_1105055_XS-240-12-3_06252015200609_2769437</t>
  </si>
  <si>
    <t>ES_1105055_XS-240-14-3_06252015200643_2803648</t>
  </si>
  <si>
    <t>ES_1105055_XS-240-8-3_06252015200546_2746625</t>
  </si>
  <si>
    <t>ES_1105798_HOBART CORP (74028) | HC24EO5_08242012180412_1452930</t>
  </si>
  <si>
    <t>ES_1105798_HOBART CORP (74028) | HC24EO3_08242012180410_1450740</t>
  </si>
  <si>
    <t>ES_1105798_VULCAN-HART, DIV OF ITW FOOD EQUIPMENT GROUP L L C (252831) | C24EO5_08242012180404_1444067</t>
  </si>
  <si>
    <t>ES_1105798_VULCAN-HART, DIV OF ITW FOOD EQUIPMENT GROUP L L C (252831) | C24EO3_08242012180401_1441594</t>
  </si>
  <si>
    <t>ES_1017245_C24EA3-LWE_01302015211823_2703434</t>
  </si>
  <si>
    <t>ES_1017245_C24ET10-LWE_11222016205634_8194722</t>
  </si>
  <si>
    <t>ES_1017245_C24EA5-LWE_01302015212537_3137691</t>
  </si>
  <si>
    <t>ES_1017245_C24ET6-LWE_11222016202730_6450739</t>
  </si>
  <si>
    <t>Superior</t>
  </si>
  <si>
    <t>ES_1017903_C24EO3_05062015011056_4656371</t>
  </si>
  <si>
    <t>ES_1017903_C24EO5_05062015011459_4899743</t>
  </si>
  <si>
    <t>Configuration (Vertical/Chest)</t>
  </si>
  <si>
    <t>Product Description</t>
  </si>
  <si>
    <t>Defrost Type</t>
  </si>
  <si>
    <t>Number of Glass Doors</t>
  </si>
  <si>
    <t>Number of Solid Doors</t>
  </si>
  <si>
    <t>Door Opening Orientation (Hinged/Sliding)</t>
  </si>
  <si>
    <t>Volume (cu. ft.)</t>
  </si>
  <si>
    <t>Mixed Door Cabinet: Glass Door Volume (cu. ft.)</t>
  </si>
  <si>
    <t>Mixed Door Cabinet: Solid Door Volume (cu. ft.)</t>
  </si>
  <si>
    <t>Height (in.)</t>
  </si>
  <si>
    <t>Energy Use (Daily Energy Consumption) (kWh/day)</t>
  </si>
  <si>
    <t>Date Available On Market</t>
  </si>
  <si>
    <t>Beverage-Air Corp.</t>
  </si>
  <si>
    <t>Beverage-Air</t>
  </si>
  <si>
    <t>Undercounter Freezer</t>
  </si>
  <si>
    <t>UCF27AHC-25*********</t>
  </si>
  <si>
    <t>Vertical Transparent Door Freezer</t>
  </si>
  <si>
    <t>Vertical</t>
  </si>
  <si>
    <t>Under-counter Unit</t>
  </si>
  <si>
    <t>Automatic</t>
  </si>
  <si>
    <t>Hinged</t>
  </si>
  <si>
    <t>UCF32AHC-25*********</t>
  </si>
  <si>
    <t>Worktop Freezer</t>
  </si>
  <si>
    <t>WTF24AHC-25*********</t>
  </si>
  <si>
    <t>Other</t>
  </si>
  <si>
    <t>WTF27AHC-25*********</t>
  </si>
  <si>
    <t>WTF32AHC-25*********</t>
  </si>
  <si>
    <t>UCF24AHC-25*********</t>
  </si>
  <si>
    <t>Arctic Air</t>
  </si>
  <si>
    <t>Commercial freezer</t>
  </si>
  <si>
    <t>AF23EZ</t>
  </si>
  <si>
    <t>AF49EX</t>
  </si>
  <si>
    <t>Master-Bilt</t>
  </si>
  <si>
    <t>,BLG-23-HGP,; ,MBGFP23-HG,GFP denotes a lighted sign; ,MBGFP27-HG,GFP denotes a lighted sign</t>
  </si>
  <si>
    <t>Merchandiser</t>
  </si>
  <si>
    <t>,MBGFP48-HG,GFP denotes a lighted sign</t>
  </si>
  <si>
    <t>,MBGFP74-HG,GFP denotes a lighted sign</t>
  </si>
  <si>
    <t>Metalfrio</t>
  </si>
  <si>
    <t>Bottle Cooler</t>
  </si>
  <si>
    <t>Reach-in</t>
  </si>
  <si>
    <t>MIGALI</t>
  </si>
  <si>
    <t>,LL-49FM-HC,</t>
  </si>
  <si>
    <t>,GDM-10F-HC~TSL01,Cosmetic differences only</t>
  </si>
  <si>
    <t>Turbo Air</t>
  </si>
  <si>
    <t>TGF-23SD*-N</t>
  </si>
  <si>
    <t>TGF-47SDH*-N</t>
  </si>
  <si>
    <t>US REFRIGERATION</t>
  </si>
  <si>
    <t>,USBV-48DF,; ,USBV-48SDF,</t>
  </si>
  <si>
    <t>,MCF8703GR,; ,MCF8712GR,</t>
  </si>
  <si>
    <t>Allied Manufacturing, Inc. DBA Valpro Commercial Refrigeration</t>
  </si>
  <si>
    <t>Valpro</t>
  </si>
  <si>
    <t>VP1F-HC</t>
  </si>
  <si>
    <t>Vertical Solid Door Freezer</t>
  </si>
  <si>
    <t>VP2F-HC</t>
  </si>
  <si>
    <t>Maxx Cold</t>
  </si>
  <si>
    <t>,MCF-23FDRE,</t>
  </si>
  <si>
    <t>MCF-23FDHC</t>
  </si>
  <si>
    <t>,MCF-49FDRE,</t>
  </si>
  <si>
    <t>MCF-49FDHC</t>
  </si>
  <si>
    <t>,MCF-72FDRE,</t>
  </si>
  <si>
    <t>MCF-72FDHC</t>
  </si>
  <si>
    <t>MCFT-23FDHC</t>
  </si>
  <si>
    <t>MCFT-49FDHC</t>
  </si>
  <si>
    <t>MCFT-72FDHC</t>
  </si>
  <si>
    <t>MAXXCOLD</t>
  </si>
  <si>
    <t>UCF24HC*********</t>
  </si>
  <si>
    <t>UCF27AHC*********</t>
  </si>
  <si>
    <t>UCF27HC*********</t>
  </si>
  <si>
    <t>UCF32AHC*********</t>
  </si>
  <si>
    <t>WTF20HC*********</t>
  </si>
  <si>
    <t>WTF24AHC*********</t>
  </si>
  <si>
    <t>WTF24HC*********</t>
  </si>
  <si>
    <t>WTF27AHC*********</t>
  </si>
  <si>
    <t>WTF27HC*********</t>
  </si>
  <si>
    <t>WTF32AHC*********</t>
  </si>
  <si>
    <t>UCF20HC*********</t>
  </si>
  <si>
    <t>Blue-air</t>
  </si>
  <si>
    <t>F23-S</t>
  </si>
  <si>
    <t>BASF1</t>
  </si>
  <si>
    <t>BASF2</t>
  </si>
  <si>
    <t>BSF23-HC</t>
  </si>
  <si>
    <t>BSF23T-HC</t>
  </si>
  <si>
    <t>BSF49-HC</t>
  </si>
  <si>
    <t>BSF49T-HC</t>
  </si>
  <si>
    <t>,BSF3,</t>
  </si>
  <si>
    <t>BSF72-HC</t>
  </si>
  <si>
    <t>BSF72T-HC</t>
  </si>
  <si>
    <t>Lassele</t>
  </si>
  <si>
    <t>DUKERS</t>
  </si>
  <si>
    <t>Liebherr</t>
  </si>
  <si>
    <t>MBF49-SH,F49-SH,</t>
  </si>
  <si>
    <t>MBF72-SH,F72-SH,</t>
  </si>
  <si>
    <t>MBF49-S</t>
  </si>
  <si>
    <t>MBF72-S</t>
  </si>
  <si>
    <t>,,F72-S</t>
  </si>
  <si>
    <t>,LL-1F-HC,</t>
  </si>
  <si>
    <t>,LL-2F-HC,</t>
  </si>
  <si>
    <t>KOOL-IT</t>
  </si>
  <si>
    <t>KB27F</t>
  </si>
  <si>
    <t>KTSF-1</t>
  </si>
  <si>
    <t>KTSF-2</t>
  </si>
  <si>
    <t>KTSF-3</t>
  </si>
  <si>
    <t>Norlake</t>
  </si>
  <si>
    <t>F72-SH-NDG,F72-SH,; GF72SHDS/0,F72-SH,; NLF72-SH,F72-SH,</t>
  </si>
  <si>
    <t>NLF23-S</t>
  </si>
  <si>
    <t>F23-S,F23-S-NDG,; F23-S,GF23SSS/0,</t>
  </si>
  <si>
    <t>NLF49-S</t>
  </si>
  <si>
    <t>F49-S,F49-S-NDG,; F49-S,GF49SSS/0,</t>
  </si>
  <si>
    <t>NLF72-S</t>
  </si>
  <si>
    <t>,,F72-S, F72-S-NDG, GF72SSS/0</t>
  </si>
  <si>
    <t>Nor-Lake</t>
  </si>
  <si>
    <t>SERV-WARE</t>
  </si>
  <si>
    <t>RF1-HC</t>
  </si>
  <si>
    <t>RF2-HC</t>
  </si>
  <si>
    <t>FIRSCOOL</t>
  </si>
  <si>
    <t>HC-27F</t>
  </si>
  <si>
    <t>HC-28F</t>
  </si>
  <si>
    <t>HC-54F</t>
  </si>
  <si>
    <t>HC-56F</t>
  </si>
  <si>
    <t>,GBSFPT1P-S,Product has different handles and aesthetic looks.</t>
  </si>
  <si>
    <t>,GAFPT2P-S,; ,GBSFPT2P-S,Product has different handles and aesthetic looks.</t>
  </si>
  <si>
    <t>,GBSFPT2P-SH,Product has different handles and aesthetic looks.</t>
  </si>
  <si>
    <t>,GAFRI1P-S,; ,GBSRI1P-S,Product has different handles and aesthetic looks.</t>
  </si>
  <si>
    <t>,GAFRI2P-S,; ,GBSFRI2P-S,Product has different handles and aesthetic looks.</t>
  </si>
  <si>
    <t>Pass-through</t>
  </si>
  <si>
    <t>,CSF1P-SH,Optional material int/ext, unit comes standard with SS; ,GBF1P-SH,Unit with Stainless Steel Exterior and Aluminum Interior; ,GBF1P-SH-IK-TB2,Painted Aluminum interior and stainless steel exterior with other aesthetic options; ,GBF1P-SH-TB2,Painted Aluminum interior and stainless steel exterior with other aesthetic options; ,GBSF1P-SH,Unit with Stainless Steel Exterior and Stainless Steel Interior</t>
  </si>
  <si>
    <t>,CSF2P-SH,; ,GAF2P-SH,; ,GBF2P-SH,Unit with Stainless Steel Exterior and Aluminum Interior; ,GBSF2P-SH,Unit with Stainless Steel Exterior and Stainless Steel Interior</t>
  </si>
  <si>
    <t>,CSF3P-SH,; ,GAF3P-SH,; ,GBF3P-SH,Unit with Stainless Steel Exterior and Aluminum Interior; ,GBSF3P-SH,Unit with Stainless Steel Exterior and Stainless Steel Interior</t>
  </si>
  <si>
    <t>,GUF32BP-D,Unit has a Backsplash Top; ,GUF32P-D,</t>
  </si>
  <si>
    <t>Sliding</t>
  </si>
  <si>
    <t>,GUF32BP-S,Unit Contains Backsplash top; ,GUF32P-S,</t>
  </si>
  <si>
    <t>,GUF60BP-S,Unit Contains Backsplash Top; ,GUF60P-S,</t>
  </si>
  <si>
    <t>,RLT232WUT-HHS-eS,</t>
  </si>
  <si>
    <t>G1200*-eS</t>
  </si>
  <si>
    <t>G1200*-eS,G12001-eS,; G1201*-eS,G12010-eS,; G1201*-eS,G12011-eS,</t>
  </si>
  <si>
    <t>G2200*</t>
  </si>
  <si>
    <t>G2200*,G22001,; G2200*,G22002,; G2200*,G22003,</t>
  </si>
  <si>
    <t>G2201*</t>
  </si>
  <si>
    <t>G2201*,G22011,; G2201*,G22012,; G2201*,G22013,</t>
  </si>
  <si>
    <t>G3100*-032</t>
  </si>
  <si>
    <t>G3100*-032,G31001-032,; G3100*-032,G31002-032,; G3100*-032,G31003-032,; G3101*-032,G31010-032,; G3101*-032,G31011-032,; G3101*-032,G31012-032,; G3101*-032,G31013-032,</t>
  </si>
  <si>
    <t>ALT232WUT-FHS-eS</t>
  </si>
  <si>
    <t>Manual</t>
  </si>
  <si>
    <t>ALT332WUT-FHS-eS</t>
  </si>
  <si>
    <t>ALT332WUT-HHS-eS,RLT332WUT-HHS-eS,</t>
  </si>
  <si>
    <t>,STA2F-2S-HC,; ,STG2F-2S-HC,</t>
  </si>
  <si>
    <t>,T-19FZ-HC,Cosmetic</t>
  </si>
  <si>
    <t>TS-23F-HC,TS-23F-HC,</t>
  </si>
  <si>
    <t>TS-49F-HC,TS-49F-HC,Cosmetic Differences Only</t>
  </si>
  <si>
    <t>,TUC-27F-ADA-HC,; ,TUC-27F-ADA-HC~SPEC1,; ,TUC-27F-HC~SPEC1,; ,TUC-27F-LP-HC,; ,TUC-27F-LP-HC~SPEC1,; ,TWT-27F-HC,; ,TWT-27F-HC~SPEC1,</t>
  </si>
  <si>
    <t>,TUC-44F-HC~SPEC1,; ,TWT-44F-HC,</t>
  </si>
  <si>
    <t>,TUC-48F-ADA-HC,; ,TUC-48F-ADA-HC~SPEC1,; ,TUC-48F-HC~SPEC1,; ,TUC-48F-LP-HC,; ,TUC-48F-LP-HC~SPEC1,; ,TWT-48F-HC,; ,TWT-48F-HC~SPEC1,</t>
  </si>
  <si>
    <t>,TUF-48SD-N,; ,TWF-48SD-N,</t>
  </si>
  <si>
    <t>PRO-26F-RI-N</t>
  </si>
  <si>
    <t>Roll-in</t>
  </si>
  <si>
    <t>MBF8007GR</t>
  </si>
  <si>
    <t>Kelvinator Commercial</t>
  </si>
  <si>
    <t>Horizontal Solid Door Freezer</t>
  </si>
  <si>
    <t>Chest</t>
  </si>
  <si>
    <t>R-600a</t>
  </si>
  <si>
    <t>CSDTR1P-GH</t>
  </si>
  <si>
    <t>,CSDBR1P-GH,Bottom Refrigerator/Top Freezer; ,GBSDBR1P-GH,Different aesthetics - Bottom Refrigerator/Top Freezer; ,GBSDTR1P-GH,Different aesthetics</t>
  </si>
  <si>
    <t>Vertical Transparent Door Refrigerator,Vertical Transparent Door Freezer</t>
  </si>
  <si>
    <t>T-23DT-G-HC~FGD01</t>
  </si>
  <si>
    <t>Commercial Refrigerator</t>
  </si>
  <si>
    <t>MXM1-23R</t>
  </si>
  <si>
    <t>Vertical Transparent Door Refrigerator</t>
  </si>
  <si>
    <t>MXM2-48R</t>
  </si>
  <si>
    <t>Beverage Air</t>
  </si>
  <si>
    <t>MarketMax Refrigerator</t>
  </si>
  <si>
    <t>MMR27HC**********</t>
  </si>
  <si>
    <t>MMR49HC**********</t>
  </si>
  <si>
    <t>MMR72HC**********</t>
  </si>
  <si>
    <t>Back Bar Coolers</t>
  </si>
  <si>
    <t>BB58HC****G*******</t>
  </si>
  <si>
    <t>Back Bar Cooler</t>
  </si>
  <si>
    <t>Direct Draw Beer Dispenser</t>
  </si>
  <si>
    <t>DD58HC****G*******</t>
  </si>
  <si>
    <t>Beer Dispensing or Direct Draw Unit</t>
  </si>
  <si>
    <t>DD68HC****G****</t>
  </si>
  <si>
    <t>DD94HC****G*******</t>
  </si>
  <si>
    <t>Horizon</t>
  </si>
  <si>
    <t>HBR23HC****G*******</t>
  </si>
  <si>
    <t>Horizon Series</t>
  </si>
  <si>
    <t>HBR27HC****G*******</t>
  </si>
  <si>
    <t>HBR49HC****G*******</t>
  </si>
  <si>
    <t>HBR72HC****G*******</t>
  </si>
  <si>
    <t>Lumavue Glass Door Merchandiser</t>
  </si>
  <si>
    <t>LV10HC**</t>
  </si>
  <si>
    <t>LV12HC**********</t>
  </si>
  <si>
    <t>LV17HC**********</t>
  </si>
  <si>
    <t>LV23HC*</t>
  </si>
  <si>
    <t>LV27HC**********</t>
  </si>
  <si>
    <t>Undercounter Refrigerator</t>
  </si>
  <si>
    <t>UCR32AHC-25*********</t>
  </si>
  <si>
    <t>LV49HC**********</t>
  </si>
  <si>
    <t>LV66HC**********</t>
  </si>
  <si>
    <t>LV72HC**********</t>
  </si>
  <si>
    <t>MMR23HC**********</t>
  </si>
  <si>
    <t>MMR66HC*********</t>
  </si>
  <si>
    <t>MT08-1[#]</t>
  </si>
  <si>
    <t>MT10-1[#]</t>
  </si>
  <si>
    <t>MT12-1[#]</t>
  </si>
  <si>
    <t>MT23-1[#]</t>
  </si>
  <si>
    <t>MT49-1[#]</t>
  </si>
  <si>
    <t>MT49-1-SD[#]</t>
  </si>
  <si>
    <t>MT53-1[#]</t>
  </si>
  <si>
    <t>MT53-1-SD[#]</t>
  </si>
  <si>
    <t>Vista Series</t>
  </si>
  <si>
    <t>RB27HC-1**G*******</t>
  </si>
  <si>
    <t>RB49HC-1**G*******</t>
  </si>
  <si>
    <t>RB72HC-1**G*******</t>
  </si>
  <si>
    <t>RI18HC***G********</t>
  </si>
  <si>
    <t>BB68HC****G*******</t>
  </si>
  <si>
    <t>BB94HC****G*******</t>
  </si>
  <si>
    <t>HBR12****G*******</t>
  </si>
  <si>
    <t>Worktop Refrigerator</t>
  </si>
  <si>
    <t>WTR32AHC-25*********</t>
  </si>
  <si>
    <t>Commercial refrigerators</t>
  </si>
  <si>
    <t>AR23EZ</t>
  </si>
  <si>
    <t>AR49EZ</t>
  </si>
  <si>
    <t>GDR23E</t>
  </si>
  <si>
    <t>GDR48E</t>
  </si>
  <si>
    <t>Coldco Foodservice Equipment, Ltd.</t>
  </si>
  <si>
    <t>COLDCO</t>
  </si>
  <si>
    <t>BGD-23R</t>
  </si>
  <si>
    <t>BGD-48R</t>
  </si>
  <si>
    <t>Electrolux Home Products</t>
  </si>
  <si>
    <t>Frigidaire</t>
  </si>
  <si>
    <t>FCGM181RQBB</t>
  </si>
  <si>
    <t>Summit Commercial</t>
  </si>
  <si>
    <t>SCR1156</t>
  </si>
  <si>
    <t>,SCR1156*,*' denotes a cosmetic change</t>
  </si>
  <si>
    <t>SCR610BL</t>
  </si>
  <si>
    <t>SCR610BL*,SCR610BL*,*' denotes a cosmetic change</t>
  </si>
  <si>
    <t>Fogel de Centroamerica S.A.</t>
  </si>
  <si>
    <t>Fogel</t>
  </si>
  <si>
    <t>CR-65-HC-US</t>
  </si>
  <si>
    <t>CR-65-HC-US,CR-65-HC-ET-US,</t>
  </si>
  <si>
    <t>VR-10-HC</t>
  </si>
  <si>
    <t>VR-10-HC-US,VR-10-HC-US,</t>
  </si>
  <si>
    <t>VR-12-HC-US</t>
  </si>
  <si>
    <t>VR-26-HC</t>
  </si>
  <si>
    <t>,VR-26-HC-ET-US,; VR-26-HC-US,VR-26-HC-US,</t>
  </si>
  <si>
    <t>RM-10-HC</t>
  </si>
  <si>
    <t>RM-26-HC</t>
  </si>
  <si>
    <t>Habco Manufacturing Inc.</t>
  </si>
  <si>
    <t>HABCO</t>
  </si>
  <si>
    <t>ESM28HC</t>
  </si>
  <si>
    <t>CRMR27-GLP01</t>
  </si>
  <si>
    <t>UR27A-GLP01</t>
  </si>
  <si>
    <t>UR48A-GLP01</t>
  </si>
  <si>
    <t>Imbera S.A. de C.V.</t>
  </si>
  <si>
    <t>MT34-1</t>
  </si>
  <si>
    <t>Imbera</t>
  </si>
  <si>
    <t>EVC04 R6</t>
  </si>
  <si>
    <t>G319 R2</t>
  </si>
  <si>
    <t>G319 R2 SZ</t>
  </si>
  <si>
    <t>G326 R2</t>
  </si>
  <si>
    <t>VR06 R6</t>
  </si>
  <si>
    <t>VR08 R6</t>
  </si>
  <si>
    <t>VR09 CC R2</t>
  </si>
  <si>
    <t>VR10-58 R2</t>
  </si>
  <si>
    <t>VR10 R2</t>
  </si>
  <si>
    <t>VR12</t>
  </si>
  <si>
    <t>VR12 R2</t>
  </si>
  <si>
    <t>VRD21 R2</t>
  </si>
  <si>
    <t>VRD35 R2</t>
  </si>
  <si>
    <t>VRD37 R2</t>
  </si>
  <si>
    <t>VRD37 SD R2</t>
  </si>
  <si>
    <t>VRD41 SD 48HC</t>
  </si>
  <si>
    <t>VRD41 SD 54HC</t>
  </si>
  <si>
    <t>VRD43 R2</t>
  </si>
  <si>
    <t>VRD43 SD R2</t>
  </si>
  <si>
    <t>Pro-Kold</t>
  </si>
  <si>
    <t>VC-12-H2-G1</t>
  </si>
  <si>
    <t>VC-23-H2-G1</t>
  </si>
  <si>
    <t>VC-43-H2-G2</t>
  </si>
  <si>
    <t>VC-49-H2-G2</t>
  </si>
  <si>
    <t>Innovative DisplayWorks, Inc.</t>
  </si>
  <si>
    <t>IDW</t>
  </si>
  <si>
    <t>GS-2.5</t>
  </si>
  <si>
    <t>,GS-2.5-0234B,; ,GS-2.5-0A34B,; ,GS-2.5-2234B,; ,GS-2.5-2A34B,; ,GS-2.5-2B234B,; ,GS-2.5-2BA34B,; ,GS-2.5-2BAA34B,; ,GS-2.5-2P234B,; ,GS-2.5-2PA34B,; ,GS-2.5-2PAA34B,; ,GS-2.5-2W234B,; ,GS-2.5-2WA34B,; ,GS-2.5-2WAA34B,; ,GS-2.5-A234B,; ,GS-2.5-AA34B,; ,GS-2.5-B234B,; ,GS-2.5-BA34B,; ,GS-2.5-BAA34B,; ,GS-2.5-L0234B,; ,GS-2.5-L2234B,; ,GS-2.5-L2B234B,; ,GS-2.5-L2P234B,; ,GS-2.5-L2W234B,; ,GS-2.5-LA234B,; ,GS-2.5-LB234B,; ,GS-2.5-LN234B,; ,GS-2.5-LP234B,; ,GS-2.5-LW234B,; ,GS-2.5-N234B,; ,GS-2.5-NA34B,; ,GS-2.5-P234B,; ,GS-2.5-PA34B,; ,GS-2.5-PAA34B,; ,GS-2.5-W234B,; ,GS-2.5-WA34B,; ,GS-2.5-WAA34B,</t>
  </si>
  <si>
    <t>GS-2-N23EB</t>
  </si>
  <si>
    <t>,GS-2-0234B,; ,GS-2-2234B,; ,GS-2-2B234B,; ,GS-2-2P234B,; ,GS-2-2W234B,; ,GS-2-B234B,; ,GS-2-N234B,; ,GS-2-P234B,; ,GS-2-W234B,</t>
  </si>
  <si>
    <t>GS-3</t>
  </si>
  <si>
    <t>,GS-3-0234B,; ,GS-3-0A34B,; ,GS-3-2234B,; ,GS-3-2A34B,; ,GS-3-2B234B,; ,GS-3-2BA34B,; ,GS-3-2BAA34B,; ,GS-3-2P234B,; ,GS-3-2PA34B,; ,GS-3-2PAA34B,; ,GS-3-2W234B,; ,GS-3-2WA34B,; ,GS-3-2WAA34B,; ,GS-3-A234B,; ,GS-3-AA34B,; ,GS-3-B234B,; ,GS-3-BA34B,; ,GS-3-BAA34B,; ,GS-3-N23EB,; ,GS-3-NA34B,; ,GS-3-P234B,; ,GS-3-PA34B,; ,GS-3-PAA34B,; ,GS-3-W234B,; ,GS-3-WA34B,; ,GS-3-WAA34B,; GS-3-N234B,GS-3-N234B,</t>
  </si>
  <si>
    <t>GS-5-0234B</t>
  </si>
  <si>
    <t>,G-5-0234B,; ,G-5-0234B-L,; ,GS-5-*234B,; ,GS-5-*234B-L,; ,GS-5-*A234B,; ,GS-5-*A234B-L,; ,GS-5-0234B-L,; ,GS-5-2*234B,; ,GS-5-2*234B-L,; ,GS-5-2*A234B,; ,GS-5-2*A234B-L,; ,GS-5-2234B,; ,GS-5-2234B-L,; ,GS-5-A234B,; ,GS-5-A234B-L,; ,GS-5-N234B,; ,GS-5-N234B-L,</t>
  </si>
  <si>
    <t>GVG-10-FBV934B</t>
  </si>
  <si>
    <t>GVG-10-FV934B</t>
  </si>
  <si>
    <t>GVG-10-FV934B-HC</t>
  </si>
  <si>
    <t>IC-200L-BP234B</t>
  </si>
  <si>
    <t>,IC-200-B234B,; ,IC-200-BP234B,; ,IC-200-N234B,; ,IC-200-P234B,; ,IC-200-W234B,; ,IC-200-WP234B,; ,IC-200L-B234B,; ,IC-200L-N234B,; ,IC-200L-P234B,; ,IC-200L-W234B,; ,IC-200L-WP234B,</t>
  </si>
  <si>
    <t>Commercial refrigerator</t>
  </si>
  <si>
    <t>TEQ2</t>
  </si>
  <si>
    <t>CC-3</t>
  </si>
  <si>
    <t>,CC-3-NA34B,; ,GCG-CC3,; ,GCG-CC3-NA34B,</t>
  </si>
  <si>
    <t>G-2C-23EB</t>
  </si>
  <si>
    <t>,G2-C234B,; ,G2-CP234B,; ,G2-CW234B,; ,GCG-2C234B,; ,GCG-2CW234B,</t>
  </si>
  <si>
    <t>G-4.35SS</t>
  </si>
  <si>
    <t>,G-4.35SS-B234B,; ,G-4.35SS-N234B,; ,G-4.35SS-N234B-HC,; ,GCG-4.35SS,; ,GCG-4.35SS-2234B,; ,GCG-4.35SS-2234B-HC,; ,GCG-4.35SS-A234B,; ,GCG-4.35SS-A234B-HC,; ,GCG-4.35SS-B2234B,; ,GCG-4.35SS-B2234B,; ,GCG-4.35SS-B234B,; ,GCG-4.35SS-N234B,; ,GCG-4.35SS-N234B-HC,</t>
  </si>
  <si>
    <t>G-6-C234B</t>
  </si>
  <si>
    <t>,G-6-CB234B,; ,G-6-CP234B,; ,G-6-CW234B,; ,GCG-6-C234B,; ,GCG-6-CB234B,; ,GCG-6-CP234B,; ,GCG-6-CW234B,</t>
  </si>
  <si>
    <t>G-BABY-C234B</t>
  </si>
  <si>
    <t>,G-BABY-CP234B,; ,G-BABY-CW234B,; ,G-Baby-CB234B,; ,GCG-BABY-C234B,; ,GCG-BABY-CP234B,; ,GCG-BABY-CW234B,; ,GCG-Baby-CB234B,</t>
  </si>
  <si>
    <t>GCG-10-F334B</t>
  </si>
  <si>
    <t>,G-10-F334B, G-10-F334B-HC,; ,G-10-FP334B, G-10-FP334B-HC,; ,GCG-10-F2334B, GCG-10-F2334B-HC,; ,GCG-10-F2S334B, GCG-10-F2S334B-HC,; ,GCG-10-F334B-HC, GCG-10-FA334B, GCG-10-FA334B-HC,; ,GCG-10-FB334B, GCG-10-FP334B, GCG-10-FP334B-HC,; ,GCG-10-FS334B, GCG-10-FS334B-HC,; ,GCG-10-FW2334B, GCG-10-FW334B,; ,GCG-10-FZ2334B, GCG-10-FZ334B,</t>
  </si>
  <si>
    <t>GCG-10-F934B</t>
  </si>
  <si>
    <t>Commercial refrigerators,G-10-F934B,; Commercial refrigerators,G-10-F934B-HC,; Commercial refrigerators,G-10-FB934B,; Commercial refrigerators,G-10-FB934B-HC,; Commercial refrigerators,G-10-FP934B,; Commercial refrigerators,G-10-FP934B-HC,; Commercial refrigerators,G-10-FS934B,; Commercial refrigerators,G-10-FS934B-HC,; Commercial refrigerators,G-10-FW934B,; Commercial refrigerators,G-10-FW934B-HC,; Commercial refrigerators,G-10-FZ934B,; Commercial refrigerators,G-10-FZ934B-HC,; Commercial refrigerators,GCG-10-F2934B,; Commercial refrigerators,GCG-10-F2934B-HC,; Commercial refrigerators,GCG-10-F2S934B,; Commercial refrigerators,GCG-10-F2S934B-HC,; Commercial refrigerators,GCG-10-F934B-HC,; Commercial refrigerators,GCG-10-FA2934B,; Commercial refrigerators,GCG-10-FA2934B-HC,; Commercial refrigerators,GCG-10-FA934B,; Commercial refrigerators,GCG-10-FA934B-HC,; Commercial refrigerators,GCG-10-FB934B,; Commercial refrigerators,GCG-10-FB934B-HC,; Commercial refrigerators,GCG-10-FP2934B,; Commercial refrigerators,GCG-10-FP2934B-HC,; Commercial refrigerators,GCG-10-FP934B,; Commercial refrigerators,GCG-10-FP934B-HC,; Commercial refrigerators,GCG-10-FS934B,; Commercial refrigerators,GCG-10-FS934B-HC,; Commercial refrigerators,GCG-10-FW2934B,; Commercial refrigerators,GCG-10-FW2934B-HC,; Commercial refrigerators,GCG-10-FW934B,; Commercial refrigerators,GCG-10-FW934B-HC,; Commercial refrigerators,GCG-10-FZ2934B,; Commercial refrigerators,GCG-10-FZ2934B-HC,; Commercial refrigerators,GCG-10-FZ934B,; Commercial refrigerators,GCG-10-FZ934B-HC,</t>
  </si>
  <si>
    <t>GCG-12-F334B</t>
  </si>
  <si>
    <t>,G-12-F334B, G-12-F334B-HC,; ,G-12-FP334B, G-12-FP334B-HC,; ,GCG-12-F2334B, GCG-12-F2334B-HC,; ,GCG-12-F2S334B, GCG-12-F2S334B-HC,; ,GCG-12-F334B-HC, GCG-12-FA334B, GCG-12-FA334B-HC,; ,GCG-12-FB334B, GCG-12-FP334B, GCG-12-FP334B-HC,; ,GCG-12-FS334B, GCG-12-FS334B-HC,; ,GCG-12-FW2334B, GCG-12-FW334B,; ,GCG-12-FZ2334B, GCG-12-FZ334B,</t>
  </si>
  <si>
    <t>GCG-12-F934B</t>
  </si>
  <si>
    <t>Commercial refrigerators,G-12-F934B,; Commercial refrigerators,G-12-F934B-HC,; Commercial refrigerators,G-12-FB934B,; Commercial refrigerators,G-12-FB934B-HC,; Commercial refrigerators,G-12-FP934B,; Commercial refrigerators,G-12-FP934B-HC,; Commercial refrigerators,G-12-FS934B,; Commercial refrigerators,G-12-FS934B-HC,; Commercial refrigerators,G-12-FW934B,; Commercial refrigerators,G-12-FW934B-HC,; Commercial refrigerators,G-12-FZ934B,; Commercial refrigerators,G-12-FZ934B-HC,; Commercial refrigerators,GCG-12-F2934B,; Commercial refrigerators,GCG-12-F2934B-HC,; Commercial refrigerators,GCG-12-F2S934B,; Commercial refrigerators,GCG-12-F2S934B-HC,; Commercial refrigerators,GCG-12-F934B-HC,; Commercial refrigerators,GCG-12-FA2934B,; Commercial refrigerators,GCG-12-FA2934B-HC,; Commercial refrigerators,GCG-12-FA934B,; Commercial refrigerators,GCG-12-FA934B-HC,; Commercial refrigerators,GCG-12-FB934B,; Commercial refrigerators,GCG-12-FB934B-HC,; Commercial refrigerators,GCG-12-FP2934B,; Commercial refrigerators,GCG-12-FP2934B-HC,; Commercial refrigerators,GCG-12-FP934B,; Commercial refrigerators,GCG-12-FP934B-HC,; Commercial refrigerators,GCG-12-FS934B,; Commercial refrigerators,GCG-12-FS934B-HC,; Commercial refrigerators,GCG-12-FW2934B,; Commercial refrigerators,GCG-12-FW2934B-HC,; Commercial refrigerators,GCG-12-FW934B,; Commercial refrigerators,GCG-12-FW934B-HC,; Commercial refrigerators,GCG-12-FZ2934B,; Commercial refrigerators,GCG-12-FZ2934B-HC,; Commercial refrigerators,GCG-12-FZ934B,; Commercial refrigerators,GCG-12-FZ934B-HC,</t>
  </si>
  <si>
    <t>GCG-26-C334B</t>
  </si>
  <si>
    <t>,G-26-C334B, G-26-C334B-HC,; ,G-26-CB334B, G-26-CP334B, G-26-CP334B-HC,; ,G-26-CW334B, GCG-26-C2334B, GCG-26-C2334B-HC,; ,GCG-26-C334B-HC, GCG-26-CA334B, GCG-26-CA334B-HC,; ,GCG-26-CB334B, GCG-26-CP334B, GCG-26-CP334B-HC,; ,GCG-26-CW2334B, GCG-26-CW334B,; ,GCG-26-CZ2334B, GCG-26-CZ334B,</t>
  </si>
  <si>
    <t>GCG-26-C934B</t>
  </si>
  <si>
    <t>Commercial refrigerators,G-26-C934B,; Commercial refrigerators,G-26-C934B-HC,; Commercial refrigerators,G-26-CB934B,; Commercial refrigerators,G-26-CB934B-HC,; Commercial refrigerators,G-26-CP934B,; Commercial refrigerators,G-26-CP934B-HC,; Commercial refrigerators,G-26-CW934B,; Commercial refrigerators,G-26-CW934B-HC,; Commercial refrigerators,G-26-CZ934B,; Commercial refrigerators,G-26-CZ934B-HC,; Commercial refrigerators,GCG-26-C2934B,; Commercial refrigerators,GCG-26-C2934B-HC,; Commercial refrigerators,GCG-26-C934B-HC,; Commercial refrigerators,GCG-26-CA2934B,; Commercial refrigerators,GCG-26-CA2934B-HC,; Commercial refrigerators,GCG-26-CA934B,; Commercial refrigerators,GCG-26-CA934B-HC,; Commercial refrigerators,GCG-26-CB934B,; Commercial refrigerators,GCG-26-CB934B-HC,; Commercial refrigerators,GCG-26-CP2934B,; Commercial refrigerators,GCG-26-CP2934B-HC,; Commercial refrigerators,GCG-26-CP934B,; Commercial refrigerators,GCG-26-CP934B-HC,; Commercial refrigerators,GCG-26-CW2934B,; Commercial refrigerators,GCG-26-CW2934B-HC,; Commercial refrigerators,GCG-26-CW934-HC,; Commercial refrigerators,GCG-26-CW934B,; Commercial refrigerators,GCG-26-CZ2934B,; Commercial refrigerators,GCG-26-CZ2934B-HC,; Commercial refrigerators,GCG-26-CZ934B,; Commercial refrigerators,GCG-26-CZ934B-HC,</t>
  </si>
  <si>
    <t>GCG-7-F334B</t>
  </si>
  <si>
    <t>,G-7-F334B, G-7-F334B-HC, G-7-FB334B,; ,G-7-FP334B, G-7-FP334B-HC, G-7-FW334B,; ,GCG-7-F2, GCG-7-F2334B; GCG-7-F2334B-HC,; ,GCG-7-F334B-HC, GCG-7-FA334B, GCG-7-FA334B-HC,; ,GCG-7-FB2334B, GCG-7-FB334B,; ,GCG-7-FP334B, GCG-7-FP334B-HC,; ,GCG-7-FW2334B, GCG-7-FW334B,</t>
  </si>
  <si>
    <t>GCG-7-F934B</t>
  </si>
  <si>
    <t>,G-7-F934B; G-7-F934B-HC; G-7-FB934B; G-7-FW934B,; ,G-7-FP934B; G-7-FP934B-HC,; ,GCG-7-F2934B; GCG-7-F2934B-HC,; ,GCG-7-F934B-HC; GCG-7-FB934B,; ,GCG-7-FA934B; GCG-7-FA934B-HC,; ,GCG-7-FB2934B; GCG-7-FW2934B; GCG-7-FW934B,; ,GCG-7-FP934B; GCG-7-FP934B-HC,</t>
  </si>
  <si>
    <t>GCG-9-N334B</t>
  </si>
  <si>
    <t>,G-9-B334B, G-9-N334B, G-9-N334B-HC,; ,G-9-P334B, G-9-P334B-HC, G-9-S334B, G-9-S334B-HC,; ,G-9-W334B, G-9-Z334B,; ,GCG-9-2334B, GCG-9-2334B-HC,; ,GCG-9-2S334B, GCG-9-2S334B-HC,; ,GCG-9-A334B, GCG-9-A334B-HC,; ,GCG-9-B2334B, GCG-9-B334B, GCG-9-BS334B,; ,GCG-9-N334B-HC, GCG-9-P334B, GCG-9-P334B-HC,; ,GCG-9-S334B, GCG-9-S334B-HC,; ,GCG-9-W2334B, GCG-9-W334B,; ,GCG-9-Z2334B, GCG-9-Z334B,</t>
  </si>
  <si>
    <t>GCG-9-N934B</t>
  </si>
  <si>
    <t>,G-9-B934B; G-9-N934B; G-9-N934B-HC,; ,G-9-P934B-HC; G-9-S934B; G-9-S934B-HC,; ,G-9-P934B; G-9-W934B; G-9-Z934B,; ,GCG-9-2934B; GCG-9-2934B-HC,; ,GCG-9-2S934B; GCG-9-2S934B-HC,; ,GCG-9-A934B; GCG-9-A934B-HC,; ,GCG-9-B2934B; GCG-9-B934B; GCG-9-BS934B,; ,GCG-9-N934B-HC ; GCG-9-P934B; GCG-9-P934B-HC,; ,GCG-9-S934B; GCG-9-S934B-HC,; ,GCG-9-W2934B; GCG-9-W934B,; ,GCG-9-Z2934B; GCG-9-Z934B,</t>
  </si>
  <si>
    <t>GS-1</t>
  </si>
  <si>
    <t>,GS-1-0234B,; ,GS-1-2234B,; ,GS-1-2B234B,; ,GS-1-2P234B,; ,GS-1-2W234B,; ,GS-1-B234B,; ,GS-1-N23EB,; ,GS-1-P234B,; ,GS-1-W234B,; GS-1-N234B,GS-1-N234B,</t>
  </si>
  <si>
    <t>Innovative Hospitality Concepts, Inc.</t>
  </si>
  <si>
    <t>INNOVATIVE</t>
  </si>
  <si>
    <t>inn402CGDF</t>
  </si>
  <si>
    <t>GRT21G1HC</t>
  </si>
  <si>
    <t>R23-G</t>
  </si>
  <si>
    <t>MBR23-G</t>
  </si>
  <si>
    <t>R49-G</t>
  </si>
  <si>
    <t>MBR49-G</t>
  </si>
  <si>
    <t>R72-G</t>
  </si>
  <si>
    <t>MBR72-G</t>
  </si>
  <si>
    <t>,,R72-G</t>
  </si>
  <si>
    <t>NG10CHC</t>
  </si>
  <si>
    <t>NG11CHC</t>
  </si>
  <si>
    <t>NG12CHC</t>
  </si>
  <si>
    <t>NG13CHC</t>
  </si>
  <si>
    <t>NG26CHC</t>
  </si>
  <si>
    <t>NG27CHC</t>
  </si>
  <si>
    <t>NG42CHC</t>
  </si>
  <si>
    <t>,,N/A</t>
  </si>
  <si>
    <t>NG43CHC</t>
  </si>
  <si>
    <t>NG43CHCSD</t>
  </si>
  <si>
    <t>NG49CHC</t>
  </si>
  <si>
    <t>NG4CHC</t>
  </si>
  <si>
    <t>NG6CHC</t>
  </si>
  <si>
    <t>NG9CHC</t>
  </si>
  <si>
    <t>C-23RM-HC</t>
  </si>
  <si>
    <t>,LL-23RM-HC,</t>
  </si>
  <si>
    <t>C-49RM-HC</t>
  </si>
  <si>
    <t>,LL-49RM-HC,</t>
  </si>
  <si>
    <t>KGM-23</t>
  </si>
  <si>
    <t>KGM-48</t>
  </si>
  <si>
    <t>NLR23-G</t>
  </si>
  <si>
    <t>R23-G,GR23SSG/0,; R23-G,R23-G-NDG,</t>
  </si>
  <si>
    <t>NLR49-G</t>
  </si>
  <si>
    <t>R49-G,GR49SSG/0,; R49-G,R49-G-NDG,</t>
  </si>
  <si>
    <t>NLR72-G</t>
  </si>
  <si>
    <t>,,R72-G, R72-G-NDG, GR72SSG/0</t>
  </si>
  <si>
    <t>QBD Cooling Systems Inc.</t>
  </si>
  <si>
    <t>QBD</t>
  </si>
  <si>
    <t>CD10-58-HC</t>
  </si>
  <si>
    <t>CD10-HC</t>
  </si>
  <si>
    <t>CD10PH-HC</t>
  </si>
  <si>
    <t>CD12-HC</t>
  </si>
  <si>
    <t>CD12PH-HC</t>
  </si>
  <si>
    <t>CD1456-HC</t>
  </si>
  <si>
    <t>CD14-HC</t>
  </si>
  <si>
    <t>CD20-HC</t>
  </si>
  <si>
    <t>CD20PH-HC</t>
  </si>
  <si>
    <t>CD26-HC</t>
  </si>
  <si>
    <t>CD3055-HC</t>
  </si>
  <si>
    <t>CD38-HC</t>
  </si>
  <si>
    <t>CD39-HC</t>
  </si>
  <si>
    <t>CD40-HC</t>
  </si>
  <si>
    <t>CD4148-HC</t>
  </si>
  <si>
    <t>CD4154-HC</t>
  </si>
  <si>
    <t>CD4160-HC</t>
  </si>
  <si>
    <t>CD45-HC</t>
  </si>
  <si>
    <t>CD47-HC</t>
  </si>
  <si>
    <t>DC6-HC</t>
  </si>
  <si>
    <t>DC6LP-HC</t>
  </si>
  <si>
    <t>DC7-HC</t>
  </si>
  <si>
    <t>DC7HG-HC</t>
  </si>
  <si>
    <t>PC8L-HC</t>
  </si>
  <si>
    <t>SL10-HC</t>
  </si>
  <si>
    <t>Royal Vendors, Inc.</t>
  </si>
  <si>
    <t>Royal Vendors</t>
  </si>
  <si>
    <t>RVCF-027</t>
  </si>
  <si>
    <t>RVCF-027-**</t>
  </si>
  <si>
    <t>RVCFH-027</t>
  </si>
  <si>
    <t>RVCFH-027-**</t>
  </si>
  <si>
    <t>Commercial storage refrigerator</t>
  </si>
  <si>
    <t>GR-23</t>
  </si>
  <si>
    <t>GR23-HC</t>
  </si>
  <si>
    <t>GR-48</t>
  </si>
  <si>
    <t>GR48-HC</t>
  </si>
  <si>
    <t>HGD-23R</t>
  </si>
  <si>
    <t>HGD-48R</t>
  </si>
  <si>
    <t>CSR1NP-GH</t>
  </si>
  <si>
    <t>,GAR1NP-GH,; ,GBSR1NP-GH,Product has different handles and aesthetic looks.</t>
  </si>
  <si>
    <t>CSR2NP-G</t>
  </si>
  <si>
    <t>,GBSR2NP-G,Product has different handles and aesthetic looks.</t>
  </si>
  <si>
    <t>CSR2NP-GH</t>
  </si>
  <si>
    <t>,GAR2NP-GH,; ,GBSR2NP-GH,Product has different handles and aesthetic looks.</t>
  </si>
  <si>
    <t>CSRPT1P-G</t>
  </si>
  <si>
    <t>,GBSRPT1P-G,Product has different handles and aethetic looks.</t>
  </si>
  <si>
    <t>CSRPT2P-G</t>
  </si>
  <si>
    <t>,GBSRPT2P-G,Product has different handles and aesthetic looks.</t>
  </si>
  <si>
    <t>CSRPT2P-GH</t>
  </si>
  <si>
    <t>,GARPT2P-GH,; ,GBSRPT2P-GH,Product has different handles and aesthetic looks.</t>
  </si>
  <si>
    <t>CSRRI1P-G</t>
  </si>
  <si>
    <t>,GARRI1P-G,; ,GBSRRI1P-G,Product has different handles and aesthetic looks.</t>
  </si>
  <si>
    <t>CSRRI2P-G</t>
  </si>
  <si>
    <t>,GARRI2P-G,; ,GBSRRI2P-G,Product has different handles and aesthetic looks.</t>
  </si>
  <si>
    <t>CSRRT1P-G</t>
  </si>
  <si>
    <t>,GBSRRT1P-G,Product has different handles and aesthetic looks.</t>
  </si>
  <si>
    <t>CSRRT2P-GS</t>
  </si>
  <si>
    <t>,GARRT2P-GS,; ,GBSRRT2P-GS,Product has different handles and aesthetic looks.</t>
  </si>
  <si>
    <t>GAR1NP-G</t>
  </si>
  <si>
    <t>GAR2NP-G</t>
  </si>
  <si>
    <t>GARPT2P-G</t>
  </si>
  <si>
    <t>GARRT1P-G</t>
  </si>
  <si>
    <t>GCR1P-G</t>
  </si>
  <si>
    <t>,CSR1P-G,; ,GAR1P-G,; ,GBR1P-G,Unit with Stainless Steel Exterior and Aluminum Interior; ,GBSR1P-G,Unit with Stainless Steel Exterior and Stainless Steel Interior</t>
  </si>
  <si>
    <t>GCR1P-GH</t>
  </si>
  <si>
    <t>,CSR1P-GH,; ,GAR1P-GH,; ,GBR1P-GH,Unit with Stainless Steel Exterior and Aluminum Interior; ,GBSR1P-GH,Unit with Stainless Steel Exterior and Stainless Steel Interior</t>
  </si>
  <si>
    <t>GCR2P-G</t>
  </si>
  <si>
    <t>,CSR2P-G,; ,GAR2P-G,; ,GBR2P-G,Unit with Stainless Steel Exterior and Aluminum Interior; ,GBSR2P-G,Unit with Stainless Steel Exterior and Stainless Steel Interior</t>
  </si>
  <si>
    <t>GCR2P-GH</t>
  </si>
  <si>
    <t>,CSR2P-GH,; ,GAR2P-GH,; ,GBR2P-GH,Unit with Stainless Steel Exterior and Aluminum Interior; ,GBSR2P-GH,Unit with Stainless Steel Exterior and Stainless Steel Interior</t>
  </si>
  <si>
    <t>GCR3P-G</t>
  </si>
  <si>
    <t>,CSR3P-G,; ,GAR3P-G,; ,GBR3P-G,Unit with Stainless Steel Exterior and Aluminum Interior; ,GBSR3P-G,Unit with Stainless Steel Exterior and Stainless Steel Interior</t>
  </si>
  <si>
    <t>GCR3P-GH</t>
  </si>
  <si>
    <t>,CSR3P-GH,; ,GAR3P-GH,; ,GBR3P-GH,Unit with Stainless Steel Exterior and Aluminum Interior; ,GBSR3P-GH,Unit with Stainless Steel Exterior and Stainless Steel Interior</t>
  </si>
  <si>
    <t>GUR32P-G</t>
  </si>
  <si>
    <t>,GUR32BP-G,Unit contains backsplash; ,GUR32P-G,</t>
  </si>
  <si>
    <t>GDM-05-HC-LD</t>
  </si>
  <si>
    <t>,GDM-05-S-HC-LD,</t>
  </si>
  <si>
    <t>GDM-06-34-HC~TSL01</t>
  </si>
  <si>
    <t>GDM-07-HC~TSL01</t>
  </si>
  <si>
    <t>,GDM-07-S-HC~TSL01,</t>
  </si>
  <si>
    <t>GDM-08-HC~TSL01</t>
  </si>
  <si>
    <t>GDM-10-58-HC-LD</t>
  </si>
  <si>
    <t>GDM-10-HC-LD</t>
  </si>
  <si>
    <t>,GDM-10-HC~TSL01,Cosmetic</t>
  </si>
  <si>
    <t>GDM-12-HC-LD</t>
  </si>
  <si>
    <t>,GDM-12-HC~TSL01,Cosmetic; ,GDM-12FC-HC-LD,FC denotes Flower Cooler; ,GDM-12FC-HC~TSL01,Cosmetic; FC denotes Flower Cooler</t>
  </si>
  <si>
    <t>GDM-19T-HC~TSL01</t>
  </si>
  <si>
    <t>,GDM-19T-HC-LD,</t>
  </si>
  <si>
    <t>GDM-23-HC~TSL01</t>
  </si>
  <si>
    <t>GDM-23-HC-LD,GDM-23-HC-LD,Cosmetic; GDM-23-HC-LD,GDM-23FC-HC~TSL01,FC denotes Flower Cooler; GDM-23-HC-LD,GDM-23W-HC~TSL01,W denotes Wine Cooler</t>
  </si>
  <si>
    <t>GDM-26-HC~TSL01</t>
  </si>
  <si>
    <t>GDM-35SL-RF-HC-LD</t>
  </si>
  <si>
    <t>GDM-36SL-HC-LD</t>
  </si>
  <si>
    <t>GDM-41C-48-HC-LD</t>
  </si>
  <si>
    <t>GDM-41SL-48-HC-LD</t>
  </si>
  <si>
    <t>GDM-23-HC-LD,GDM-23-HC-LD,Cosmetic; GDM-23-HC-LD,GDM-23FC-HC~TSL01,FC denotes Flower Cooler; GDM-23-HC-LD,GDM-23W-HC~TSL01,W denotes Wine Cooler; GDM-23-HC~TSL01,GDM-23-HC~TSL01,</t>
  </si>
  <si>
    <t>GDM-41SL-54-HC-LD</t>
  </si>
  <si>
    <t>GDM-41SL-60-HC-LD</t>
  </si>
  <si>
    <t>GDM-49-HC~TSL01</t>
  </si>
  <si>
    <t>,GDM-49-HC-LD,Cosmetic; ,GDM-49FC-HC~TSL01,FC denotes Flower Cooler</t>
  </si>
  <si>
    <t>GDM-72-HC~TSL01</t>
  </si>
  <si>
    <t>,GDM-72-HC-LD,Cosmetic Differences Only; ,GDM-72FC-HC~TSL01,FC - denotes flower cooler</t>
  </si>
  <si>
    <t>STR1R-1G-HC</t>
  </si>
  <si>
    <t>,,STR denotes stainless steel interior and exterior; ,STA1R-1G-HC,STA denotes stainless steel exterior, aluminum and stainless steel interior; ,STG1R-1G-HC,STG denotes aluminum and stainless steel interior and exterior</t>
  </si>
  <si>
    <t>STR1RPT-2HG-2HG-HC</t>
  </si>
  <si>
    <t>STR1RPT-1G-1G-HC</t>
  </si>
  <si>
    <t>,,STR denotes stainless steel interior and exterior, 1G denotes 1 glass door; ,STA1RPT-1G-1G-HC,STA denotes stainless steel exterior, aluminum and stainless steel interior, 1G denotes 1 glass door; ,STG1RPT-1G-1G-HC,STG denotes aluminum and stainless steel interior and exterior, 1G denotes 1 glass door</t>
  </si>
  <si>
    <t>STR2R-2G-HC</t>
  </si>
  <si>
    <t>,,Differences in interior and exterior materials; STA2R-2G-HC,STA2R-2G-HC,; STG2R-2G-HC,STG2R-2G-HC,</t>
  </si>
  <si>
    <t>STR2RPT-4HG-4HG-HC</t>
  </si>
  <si>
    <t>,,Differences in interior and exterior materials.  Differences in door configurations.; ,STA2R-4HG-HC,; ,STA2RPT-2G-2G-HC,; ,STA2RPT-2G-2S-HC,; ,STA2RPT-2HG/2HS-2G-HC,; ,STA2RPT-2S-2G-HC,; ,STA2RPT-4HG-2G-HC,; ,STA2RPT-4HG-2S-HC,; ,STA2RPT-4HG-4HG-HC,; ,STA2RPT-4HS-2G-HC,; ,STG2R-4HG-HC,; ,STG2RPT-2G-2G-HC,; ,STG2RPT-2G-2S-HC,; ,STG2RPT-2HG/2HS-2G-HC,; ,STG2RPT-2S-2G-HC,; ,STG2RPT-4HG-2G-HC,; ,STG2RPT-4HG-2S-HC,; ,STG2RPT-4HG-4HG-HC,; ,STG2RPT-4HS-2G-HC,; ,STR2R-4HG-HC,; ,STR2RPT-2G-2G-HC,; ,STR2RPT-2G-2S-HC,; ,STR2RPT-2HG/2HS-2G-HC,; ,STR2RPT-2S-2G-HC,; ,STR2RPT-4HG-2G-HC,; ,STR2RPT-4HG-2S-HC,; ,STR2RPT-4HS-2G-HC,</t>
  </si>
  <si>
    <t>T-12G-HC~FGD01</t>
  </si>
  <si>
    <t>T-19G-HC~FGD01</t>
  </si>
  <si>
    <t>T-23G-2-HC~FGD01</t>
  </si>
  <si>
    <t>T-23G-HC~FGD01</t>
  </si>
  <si>
    <t>,TS-23G-HC~FGD01,</t>
  </si>
  <si>
    <t>T-23G-PT-HC~FGD01 MCD01</t>
  </si>
  <si>
    <t>T-49G-4-HC~FGD01</t>
  </si>
  <si>
    <t>,T-49-2-G-2-HC~FGD01,; ,T-49G-HC~FGD01,; ,TS-49-2-G-2-HC~FGD01,; ,TS-49G-4-HC~FGD01,; ,TS-49G-HC~FGD01,</t>
  </si>
  <si>
    <t>TBB-24-48G-HC-LD</t>
  </si>
  <si>
    <t>,TBB-24-48G-S-HC-LD,Cosmetic; ,TBB-24GAL-48G-HC-LD,Cosmetic; ,TBB-24GAL-48G-S-HC-LD,Cosmetic; ,TDB-24-48-1-G-1-HC-LD,Cosmetic; ,TDB-24-48G-HC-LD,Cosmetic</t>
  </si>
  <si>
    <t>TBB-24-60G-HC-LD</t>
  </si>
  <si>
    <t>,TBB-24-60G-S-HC-LD,Cosmetic; ,TBB-24GAL-60G-HC-LD,Cosmetic; ,TBB-24GAL-60G-S-HC-LD,Cosmetic</t>
  </si>
  <si>
    <t>TBB-2G-HC-LD</t>
  </si>
  <si>
    <t>,TBB-2G-S-HC-LD,"S" denotes stainless steel exterior</t>
  </si>
  <si>
    <t>TBB-3G-HC-LD</t>
  </si>
  <si>
    <t>TBB-4G-HC-LD</t>
  </si>
  <si>
    <t>,TBB-4G-S-HC-LD,"S" denotes stainless steel</t>
  </si>
  <si>
    <t>TUC-24G-HC~FGD01</t>
  </si>
  <si>
    <t>TUC-27G-HC~FGD01</t>
  </si>
  <si>
    <t>TUC-48G-HC~FGD01</t>
  </si>
  <si>
    <t>TVM-30-HC~VM01</t>
  </si>
  <si>
    <t>M3R47-2G-N</t>
  </si>
  <si>
    <t>PRO-26-2R-G-N</t>
  </si>
  <si>
    <t>PRO-26R-GSH-PT-N</t>
  </si>
  <si>
    <t>PUR-48-G-N</t>
  </si>
  <si>
    <t>TBB-24-60SG-N</t>
  </si>
  <si>
    <t>TBB-2SG-N</t>
  </si>
  <si>
    <t>TBB-3SG-N</t>
  </si>
  <si>
    <t>TBB-4SG-N</t>
  </si>
  <si>
    <t>TGM-12SD*-N6</t>
  </si>
  <si>
    <t>TGM-15SD*-N6</t>
  </si>
  <si>
    <t>TGM-23SDH*-N6</t>
  </si>
  <si>
    <t>TGM-23SD*-N6</t>
  </si>
  <si>
    <t>TGM-47SD*-N</t>
  </si>
  <si>
    <t>TGM-50RS*-N</t>
  </si>
  <si>
    <t>TGM-5R-N6</t>
  </si>
  <si>
    <t>TGM-72SD*-N</t>
  </si>
  <si>
    <t>TGM-7SD*-N6</t>
  </si>
  <si>
    <t>TSR-23GSD-N6</t>
  </si>
  <si>
    <t>TSR-49GSD-N</t>
  </si>
  <si>
    <t>TSR-72GSD-N</t>
  </si>
  <si>
    <t>USBV-24D-B</t>
  </si>
  <si>
    <t>,USBV-24D,; ,USBV-24SD,</t>
  </si>
  <si>
    <t>USBV-48D-B</t>
  </si>
  <si>
    <t>,USBV-48D,; ,USBV-48SD,</t>
  </si>
  <si>
    <t>MCF8722GR</t>
  </si>
  <si>
    <t>,MCF8705GR,; ,MCF8714GR,</t>
  </si>
  <si>
    <t>MCF8723GR</t>
  </si>
  <si>
    <t>,MCF8707GR,; ,MCF8716GR,</t>
  </si>
  <si>
    <t>CSDTR1P-SH</t>
  </si>
  <si>
    <t>,CSDBR1P-SH,Bottom Refrigerator/Top Freezer; ,GBSDBR1P-SH,Different aesthetics - Bottom Refrigerator/Top Freezer; ,GBSDTR1P-SH,Different aesthetics</t>
  </si>
  <si>
    <t>Vertical Solid Door Refrigerator,Vertical Solid Door Freezer</t>
  </si>
  <si>
    <t>STG1DTA-2HS-HC</t>
  </si>
  <si>
    <t>,STA1DT-2HS-HC,; ,STA1DTA-2HS-HC,; ,STG1DT-2HS-HC,; ,STR1DT-2HS-HC,; ,STR1DTA-2HS-HC,</t>
  </si>
  <si>
    <t>T-23DT-HC</t>
  </si>
  <si>
    <t>,TS-23DT-HC,</t>
  </si>
  <si>
    <t>T-49DT-4-HC</t>
  </si>
  <si>
    <t>,TS-49DT-4-HC,</t>
  </si>
  <si>
    <t>T-49DT-HC</t>
  </si>
  <si>
    <t>,TS-49DT-HC,</t>
  </si>
  <si>
    <t>M3RF19-2-N</t>
  </si>
  <si>
    <t>M3RF45-2-N</t>
  </si>
  <si>
    <t>VP1R-23HC</t>
  </si>
  <si>
    <t>Vertical Solid Door Refrigerator</t>
  </si>
  <si>
    <t>VP1R-HC</t>
  </si>
  <si>
    <t>VP2R-48HC</t>
  </si>
  <si>
    <t>VP2R-HC</t>
  </si>
  <si>
    <t>VPUCR27</t>
  </si>
  <si>
    <t>VPUCR48</t>
  </si>
  <si>
    <t>VPUCR60</t>
  </si>
  <si>
    <t>BRG-R23</t>
  </si>
  <si>
    <t>BRG-R49</t>
  </si>
  <si>
    <t>BRG-R72</t>
  </si>
  <si>
    <t>MCR-23FD</t>
  </si>
  <si>
    <t>,MCR-23FDRE,</t>
  </si>
  <si>
    <t>MCR-23FDHC</t>
  </si>
  <si>
    <t>MCR27U</t>
  </si>
  <si>
    <t>MCR36U</t>
  </si>
  <si>
    <t>MCR48U</t>
  </si>
  <si>
    <t>MCR-49FD</t>
  </si>
  <si>
    <t>,MCR-49FDRE,</t>
  </si>
  <si>
    <t>MCR-49FDHC</t>
  </si>
  <si>
    <t>MCR60U</t>
  </si>
  <si>
    <t>MCR-72FD</t>
  </si>
  <si>
    <t>,MCR-72FDRE,</t>
  </si>
  <si>
    <t>MCR-72FDHC</t>
  </si>
  <si>
    <t>MCR72U</t>
  </si>
  <si>
    <t>MCRT-23FDHC</t>
  </si>
  <si>
    <t>MCRT-49FDHC</t>
  </si>
  <si>
    <t>MXCR-49FD</t>
  </si>
  <si>
    <t>MXCR-23FD</t>
  </si>
  <si>
    <t>MXCR27UA</t>
  </si>
  <si>
    <t>MXCR48UA</t>
  </si>
  <si>
    <t>MXCR60UA</t>
  </si>
  <si>
    <t>MXX-23R</t>
  </si>
  <si>
    <t>HBR72HC****1*******</t>
  </si>
  <si>
    <t>WTR67*AHC********</t>
  </si>
  <si>
    <t>BB94HC***********</t>
  </si>
  <si>
    <t>DD94HC************</t>
  </si>
  <si>
    <t>HBR12HC****S*******</t>
  </si>
  <si>
    <t>HBR23HC****S*******</t>
  </si>
  <si>
    <t>HBR44HC****1*******</t>
  </si>
  <si>
    <t>UCR20HC*********</t>
  </si>
  <si>
    <t>UCR24AHC*********</t>
  </si>
  <si>
    <t>UCR24HC*********</t>
  </si>
  <si>
    <t>UCR27AHC*********</t>
  </si>
  <si>
    <t>UCR27HC*********</t>
  </si>
  <si>
    <t>UCR32AHC*********</t>
  </si>
  <si>
    <t>WTR20HC*********</t>
  </si>
  <si>
    <t>WTR24AHC*********</t>
  </si>
  <si>
    <t>RB27HC-1**S*******</t>
  </si>
  <si>
    <t>RB49HC-1**S*******</t>
  </si>
  <si>
    <t>RB72HC-1**S*******</t>
  </si>
  <si>
    <t>HBR27HC****1*******</t>
  </si>
  <si>
    <t>HBR49HC****1*******</t>
  </si>
  <si>
    <t>WTR24HC*********</t>
  </si>
  <si>
    <t>WTR27AHC*********</t>
  </si>
  <si>
    <t>WTR27HC*********</t>
  </si>
  <si>
    <t>WTR32AHC*********</t>
  </si>
  <si>
    <t>R23-S</t>
  </si>
  <si>
    <t>BASR1</t>
  </si>
  <si>
    <t>R49-S</t>
  </si>
  <si>
    <t>BASR2</t>
  </si>
  <si>
    <t>BLUR28</t>
  </si>
  <si>
    <t>BLUR36</t>
  </si>
  <si>
    <t>BLUR48</t>
  </si>
  <si>
    <t>BLUR60</t>
  </si>
  <si>
    <t>BLUR72</t>
  </si>
  <si>
    <t>BSR23</t>
  </si>
  <si>
    <t>BSR23-HC</t>
  </si>
  <si>
    <t>BSR23T-HC</t>
  </si>
  <si>
    <t>BSR49</t>
  </si>
  <si>
    <t>BSR49-HC</t>
  </si>
  <si>
    <t>BSR49T-HC</t>
  </si>
  <si>
    <t>BSR72</t>
  </si>
  <si>
    <t>BSR72-HC</t>
  </si>
  <si>
    <t>AR23E</t>
  </si>
  <si>
    <t>AR49E</t>
  </si>
  <si>
    <t>AUC27RZ</t>
  </si>
  <si>
    <t>AUC48RZ</t>
  </si>
  <si>
    <t>AWR25</t>
  </si>
  <si>
    <t>Continental Refrigerator</t>
  </si>
  <si>
    <t>Continental</t>
  </si>
  <si>
    <t>1REN</t>
  </si>
  <si>
    <t>,1RENSA,; ,1RENSS,</t>
  </si>
  <si>
    <t>1RENHD</t>
  </si>
  <si>
    <t>,1RENSAHD,; ,1RENSSHD,</t>
  </si>
  <si>
    <t>1RN</t>
  </si>
  <si>
    <t>,1RNSA,; ,1RNSS,</t>
  </si>
  <si>
    <t>1RNHD</t>
  </si>
  <si>
    <t>,1RNSAHD,; ,1RNSSHD,</t>
  </si>
  <si>
    <t>2REN</t>
  </si>
  <si>
    <t>,2RENSA,; ,2RENSS,</t>
  </si>
  <si>
    <t>2RENHD</t>
  </si>
  <si>
    <t>,2RENSAHD,; ,2RENSSHD,</t>
  </si>
  <si>
    <t>2RN</t>
  </si>
  <si>
    <t>,2RNSA,; ,2RNSS,</t>
  </si>
  <si>
    <t>2RNHD</t>
  </si>
  <si>
    <t>,2RNSAHD,; ,2RNSSHD,</t>
  </si>
  <si>
    <t>D1REN</t>
  </si>
  <si>
    <t>,D1RENSA,; ,D1RENSS,</t>
  </si>
  <si>
    <t>D1RENHD</t>
  </si>
  <si>
    <t>,D1RENSAHD,; ,D1RENSSHD,</t>
  </si>
  <si>
    <t>D1RENPT</t>
  </si>
  <si>
    <t>,1RENPTHD,; ,1RENSAPT,; ,1RENSSPT,; ,D1RENSAPT,; ,D1RENSSPT,</t>
  </si>
  <si>
    <t>D1RENPTHD</t>
  </si>
  <si>
    <t>,1RENPT,; ,1RNSAPTHD,; ,1RNSSPTHD,; ,D1RENSAPTHD,; ,D1RENSSPTHD,</t>
  </si>
  <si>
    <t>D1RN</t>
  </si>
  <si>
    <t>,D1RNSA,; ,D1RNSS,</t>
  </si>
  <si>
    <t>D1RNHD</t>
  </si>
  <si>
    <t>,D1RNSAHD,; ,D1RNSSHD,</t>
  </si>
  <si>
    <t>D1RNPT</t>
  </si>
  <si>
    <t>,1RNPT,; ,1RNSAPT,; ,1RNSSPT,; ,D1RNSAPT,; ,D1RNSSPT,</t>
  </si>
  <si>
    <t>D1RNPTHD</t>
  </si>
  <si>
    <t>,1RNPTHD,; ,1RNSAPTHD,; ,1RNSSPTHD,; ,D1RNSAPTHD,; ,D1RNSSPTHD,</t>
  </si>
  <si>
    <t>D2REN</t>
  </si>
  <si>
    <t>,D2RENSA,; ,D2RENSS,</t>
  </si>
  <si>
    <t>D2RENHD</t>
  </si>
  <si>
    <t>,D2RENSAHD,; ,D2RENSSHD,</t>
  </si>
  <si>
    <t>D2RENPT</t>
  </si>
  <si>
    <t>,2RENPT,; ,2RENSAPT,; ,2RENSSPT,; ,D2RENSAPT,; ,D2RENSSPT,</t>
  </si>
  <si>
    <t>D2RENPTHD</t>
  </si>
  <si>
    <t>,2RENPTHD,; ,2RENSAPTHD,; ,2RENSSPTHD,; ,D2RENSAPTHD,; ,D2RENSSPTHD,</t>
  </si>
  <si>
    <t>D2RN</t>
  </si>
  <si>
    <t>,D2RNSA,; ,D2RNSS,</t>
  </si>
  <si>
    <t>D2RNHD</t>
  </si>
  <si>
    <t>,D2RNSAHD,; ,D2RNSSHD,</t>
  </si>
  <si>
    <t>D2RNPT</t>
  </si>
  <si>
    <t>,2RNPT,; ,2RNSAPT,; ,2RNSSPT,; ,D2RNSAPT,; ,D2RNSSPT,</t>
  </si>
  <si>
    <t>D2RNPTHD</t>
  </si>
  <si>
    <t>,2RNPTHD,; ,2RNSAPTHD,; ,2RNSSPTHD,; ,D2RNSAPTHD,; ,D2RNSSPTHD,</t>
  </si>
  <si>
    <t>SW27N</t>
  </si>
  <si>
    <t>,DL27N,; ,DL27NBS,; ,DL27NBSFB,; ,DL27NBSU,; ,DL27NFB,; ,DL27NU,; ,SW27NBS,; ,SW27NBSFB,; ,SW27NBSU,; ,SW27NFB,; ,SW27NSS,; ,SW27NSSBS,; ,SW27NSSBSFB,; ,SW27NSSBSU,; ,SW27NSSFB,; ,SW27NSSU,; ,SW27NU,</t>
  </si>
  <si>
    <t>SW32N</t>
  </si>
  <si>
    <t>,DL32N,; ,DL32NBS,; ,DL32NBSFB,; ,DL32NBSU,; ,DL32NFB,; ,DL32NU,; ,SW32NBS,; ,SW32NBSFB,; ,SW32NBSU,; ,SW32NFB,; ,SW32NSS,; ,SW32NSSBS,; ,SW32NSSBSFB,; ,SW32NSSBSU,; ,SW32NSSFB,; ,SW32NSSU,; ,SW32NU,</t>
  </si>
  <si>
    <t>SW36N</t>
  </si>
  <si>
    <t>,DL36N,; ,DL36NBS,; ,DL36NBSFB,; ,DL36NBSU,; ,DL36NFB,; ,DL36NU,; ,SW36NBS,; ,SW36NBSFB,; ,SW36NBSU,; ,SW36NFB,; ,SW36NSS,; ,SW36NSSBS,; ,SW36NSSBSFB,; ,SW36NSSBSU,; ,SW36NSSFB,; ,SW36NSSU,; ,SW36NU,</t>
  </si>
  <si>
    <t>SW48N</t>
  </si>
  <si>
    <t>,DL48N,; ,DL48NBS,; ,DL48NBSFB,; ,DL48NBSU,; ,DL48NFB,; ,DL48NU,; ,SW48NBS,; ,SW48NBSFB,; ,SW48NBSU,; ,SW48NFB,; ,SW48NSS,; ,SW48NSSBS,; ,SW48NSSBSFB,; ,SW48NSSBSU,; ,SW48NSSFB,; ,SW48NSSU,; ,SW48NU,</t>
  </si>
  <si>
    <t>SW60N</t>
  </si>
  <si>
    <t>,DL60N,; ,DL60NBS,; ,DL60NBSFB,; ,DL60NBSU,; ,DL60NFB,; ,DL60NU,; ,SW60NBS,; ,SW60NBSFB,; ,SW60NBSU,; ,SW60NFB,; ,SW60NSS,; ,SW60NSSBS,; ,SW60NSSBSFB,; ,SW60NSSBSU,; ,SW60NSSFB,; ,SW60NSSU,; ,SW60NU,</t>
  </si>
  <si>
    <t>SW72N</t>
  </si>
  <si>
    <t>,DL72N,; ,DL72NBS,; ,SW72NBS,; ,SW72NSS,; ,SW72NSSBS,</t>
  </si>
  <si>
    <t>Daeyeong E&amp;B</t>
  </si>
  <si>
    <t>LUCR27</t>
  </si>
  <si>
    <t>LUCR36</t>
  </si>
  <si>
    <t>LUCR48</t>
  </si>
  <si>
    <t>LUCR60</t>
  </si>
  <si>
    <t>LUCR72</t>
  </si>
  <si>
    <t>LRB-1471DH</t>
  </si>
  <si>
    <t>LRB-72T</t>
  </si>
  <si>
    <t>LRB-771SH</t>
  </si>
  <si>
    <t>28R</t>
  </si>
  <si>
    <t>55R</t>
  </si>
  <si>
    <t>UC29R</t>
  </si>
  <si>
    <t>UC48R</t>
  </si>
  <si>
    <t>UC60R</t>
  </si>
  <si>
    <t>UC72R</t>
  </si>
  <si>
    <t>FCRS181RQBA</t>
  </si>
  <si>
    <t>Kelvinator</t>
  </si>
  <si>
    <t>KCBM180RQYA</t>
  </si>
  <si>
    <t>SPR627OS</t>
  </si>
  <si>
    <t>,FF64B*,* - denotes a cosmetic change</t>
  </si>
  <si>
    <t>Summit Classic Collection</t>
  </si>
  <si>
    <t>,CLR246*,* - denotes a cosmetic change</t>
  </si>
  <si>
    <t>Summit Professional</t>
  </si>
  <si>
    <t>,SPR627OS*,* - denotes a cosmetic change</t>
  </si>
  <si>
    <t>Hoshizaki America</t>
  </si>
  <si>
    <t>HR15A</t>
  </si>
  <si>
    <t>CR1S-FS</t>
  </si>
  <si>
    <t>CR1S-HS</t>
  </si>
  <si>
    <t>,CR1S-HSL,</t>
  </si>
  <si>
    <t>CR2S-FS</t>
  </si>
  <si>
    <t>CR2S-HS</t>
  </si>
  <si>
    <t>CRMR27</t>
  </si>
  <si>
    <t>,CRMR27-01,; ,CRMR27-LP,; ,CRMR27-LPW,Cosmetic; ,CRMR27-W,; ,CRMR27-W01,</t>
  </si>
  <si>
    <t>CRMR36</t>
  </si>
  <si>
    <t>,CRMR36-01,; ,CRMR36-W,; ,CRMR36-W01,</t>
  </si>
  <si>
    <t>CRMR72</t>
  </si>
  <si>
    <t>,CRMR72-W,W - denotes worktop</t>
  </si>
  <si>
    <t>HR24B</t>
  </si>
  <si>
    <t>R1A-HS</t>
  </si>
  <si>
    <t>UR27A</t>
  </si>
  <si>
    <t>,UR27A-D,; ,UR27A-LP,; ,UR27A-LPC,; ,WR27A,; ,WR27A-01,; ,WR27A-D,</t>
  </si>
  <si>
    <t>UR36A</t>
  </si>
  <si>
    <t>,WR36A,; ,WR36A-01,</t>
  </si>
  <si>
    <t>UR48A</t>
  </si>
  <si>
    <t>,UR48A-01,; ,UR48A-D2,; ,UR48A-D4,; ,WR48A,; ,WR48A-01,; ,WR48A-D2,; ,WR48A-D4,</t>
  </si>
  <si>
    <t>UR60A</t>
  </si>
  <si>
    <t>,UR60A-01,; ,UR60A-D2,; ,UR60A-D4,; ,WR60A,; ,WR60A-01,; ,WR60A-D2,; ,WR60A-D4,</t>
  </si>
  <si>
    <t>UR72A</t>
  </si>
  <si>
    <t>,UR72A-01,; ,UR72A-D6,; ,WR72A,; ,WR72A-01,; ,WR72A-D6,</t>
  </si>
  <si>
    <t>EVC1.5 R6</t>
  </si>
  <si>
    <t>G319 R2 SD</t>
  </si>
  <si>
    <t>VC31-H2S2</t>
  </si>
  <si>
    <t>VRD43 R2 SD</t>
  </si>
  <si>
    <t>Imbera, Pro-Kold</t>
  </si>
  <si>
    <t>VC16-H2S</t>
  </si>
  <si>
    <t>GRB05S1HC</t>
  </si>
  <si>
    <t>GRB23S1HC</t>
  </si>
  <si>
    <t>GRB23W1HC</t>
  </si>
  <si>
    <t>GRT21S1HC</t>
  </si>
  <si>
    <t>GRT5OS2HC</t>
  </si>
  <si>
    <t>Lotte Engineering &amp; Machinery MFG</t>
  </si>
  <si>
    <t>Lotte Engineering &amp; Machinery Mfg Co Ltd</t>
  </si>
  <si>
    <t>LRSR1-HH</t>
  </si>
  <si>
    <t>R23-SH</t>
  </si>
  <si>
    <t>R23-SH,R23-SH,</t>
  </si>
  <si>
    <t>LRSR2-HH</t>
  </si>
  <si>
    <t>R49-SH</t>
  </si>
  <si>
    <t>LRSR2-HH,R49-SH,; R49-SH,R49-SH,</t>
  </si>
  <si>
    <t>MBF23-S</t>
  </si>
  <si>
    <t>MBR23-S</t>
  </si>
  <si>
    <t>MBR49-S</t>
  </si>
  <si>
    <t>R72-S</t>
  </si>
  <si>
    <t>MBR72-S</t>
  </si>
  <si>
    <t>,,R72-S</t>
  </si>
  <si>
    <t>MBR23-SH,R23-SH,</t>
  </si>
  <si>
    <t>MBR49-SH,R49-SH,</t>
  </si>
  <si>
    <t>R72-SH</t>
  </si>
  <si>
    <t>MBR72-SH,R72-SH,</t>
  </si>
  <si>
    <t>C-1R-HC</t>
  </si>
  <si>
    <t>,LL-1R-HC,</t>
  </si>
  <si>
    <t>C-2R-HC</t>
  </si>
  <si>
    <t>,LL-2R-HC,</t>
  </si>
  <si>
    <t>C-3R-HC</t>
  </si>
  <si>
    <t>,LL-3R-HC,</t>
  </si>
  <si>
    <t>C-U27R-HC</t>
  </si>
  <si>
    <t>,LL-U27R-HC,</t>
  </si>
  <si>
    <t>C-U48R-HC</t>
  </si>
  <si>
    <t>,LL-U48R-HC,</t>
  </si>
  <si>
    <t>C-U60R-HC</t>
  </si>
  <si>
    <t>,LL-U60R-HC,</t>
  </si>
  <si>
    <t>C-U72R-HC</t>
  </si>
  <si>
    <t>,LL-U72R-HC,</t>
  </si>
  <si>
    <t>KB27R</t>
  </si>
  <si>
    <t>KB54R</t>
  </si>
  <si>
    <t>KBSR-1</t>
  </si>
  <si>
    <t>KBSR-2</t>
  </si>
  <si>
    <t>KBSR-3</t>
  </si>
  <si>
    <t>KT28R</t>
  </si>
  <si>
    <t>KT56R</t>
  </si>
  <si>
    <t>KTSR-1</t>
  </si>
  <si>
    <t>KTSR-2</t>
  </si>
  <si>
    <t>KUC27-A</t>
  </si>
  <si>
    <t>KUC48-A</t>
  </si>
  <si>
    <t>KUC60-A</t>
  </si>
  <si>
    <t>KUCR-27-1</t>
  </si>
  <si>
    <t>KUCR-36-2</t>
  </si>
  <si>
    <t>KUCR-48-2</t>
  </si>
  <si>
    <t>KUCR-60-2</t>
  </si>
  <si>
    <t>KUCR-72-3</t>
  </si>
  <si>
    <t>NLR23-S</t>
  </si>
  <si>
    <t>R23-S,GR23SSS/0,; R23-S,R23-S-NDG,</t>
  </si>
  <si>
    <t>NLR49-S</t>
  </si>
  <si>
    <t>R49-S,GR49SSS/0,; R49-S,R49-S-NDG,</t>
  </si>
  <si>
    <t>NLR72-S</t>
  </si>
  <si>
    <t>,,R72-S, R72-S-NDG, GR72SSS/0</t>
  </si>
  <si>
    <t>GR72SHDS/0,R72-SH,; NLR72-SH,R72-SH,; R72-SH-NDG,R72-SH,</t>
  </si>
  <si>
    <t>GR23SHDS/0,R23-SH,; NLR23-SH,R23-SH,; R23-S-NDG,R23-SH,</t>
  </si>
  <si>
    <t>GR49SHDS/0,R49-SH,; NLR49-SH,R49-SH,; R49-SH-NDG,R49-SH,</t>
  </si>
  <si>
    <t>ER-25</t>
  </si>
  <si>
    <t>RR-1-23</t>
  </si>
  <si>
    <t>RR1-HC</t>
  </si>
  <si>
    <t>RR-2-49</t>
  </si>
  <si>
    <t>RR2-HC</t>
  </si>
  <si>
    <t>UCR-27-HC</t>
  </si>
  <si>
    <t>UCR-48-HC</t>
  </si>
  <si>
    <t>UCR-60-HC</t>
  </si>
  <si>
    <t>HC-HGD48R</t>
  </si>
  <si>
    <t>HC-UC-27</t>
  </si>
  <si>
    <t>,HC-UC-27W,</t>
  </si>
  <si>
    <t>HC-UC-48</t>
  </si>
  <si>
    <t>,HC-UC-48W,</t>
  </si>
  <si>
    <t>HC-UC-60</t>
  </si>
  <si>
    <t>,HC-UC-60W,</t>
  </si>
  <si>
    <t>HR25ES</t>
  </si>
  <si>
    <t>27RES</t>
  </si>
  <si>
    <t>28RES</t>
  </si>
  <si>
    <t>54RES</t>
  </si>
  <si>
    <t>56RES</t>
  </si>
  <si>
    <t>HC-27R</t>
  </si>
  <si>
    <t>HC-28R</t>
  </si>
  <si>
    <t>HC-54R</t>
  </si>
  <si>
    <t>HC-56R</t>
  </si>
  <si>
    <t>HC-HGD23R</t>
  </si>
  <si>
    <t>18648BUCMP</t>
  </si>
  <si>
    <t>,18648BSTMP,; ,F18WC44P,</t>
  </si>
  <si>
    <t>18660BUCMP</t>
  </si>
  <si>
    <t>,1866OBSTMP,; ,F18WC60P,</t>
  </si>
  <si>
    <t>18672BUCMP</t>
  </si>
  <si>
    <t>,18672BSTMP,; ,F18WC68P,; ,F18WC72P,</t>
  </si>
  <si>
    <t>18699BUCMP</t>
  </si>
  <si>
    <t>,18699BSTMP,; ,F18WC95P,; ,F18WC99P,</t>
  </si>
  <si>
    <t>CSR2NP-S</t>
  </si>
  <si>
    <t>,GAR2NP-S,; ,GBSR2NP-S,Product has different handles and aesthetic looks.</t>
  </si>
  <si>
    <t>CSR2NP-SH</t>
  </si>
  <si>
    <t>,GAR2NP-SH,; ,GBSR2NP-SH,Product has different handles and aesthetic looks.</t>
  </si>
  <si>
    <t>CSRPT1P-S</t>
  </si>
  <si>
    <t>,GARPT1P-S,; ,GBSRPT1P-S,Product has different handles and aesthetic looks.</t>
  </si>
  <si>
    <t>CSRPT2P-S</t>
  </si>
  <si>
    <t>,GBSRPT2P-S,Product has different handles and aesthetic looks.</t>
  </si>
  <si>
    <t>CSRPT2P-SH</t>
  </si>
  <si>
    <t>,GARPT2P-SH,; ,GBSRPT2P-SH,Product has different handles and aesthetic looks.</t>
  </si>
  <si>
    <t>CSRRI1P-S</t>
  </si>
  <si>
    <t>,GARRI1P-S,; ,GBSRRI1P-S,Product has different handles and aesthetic looks.</t>
  </si>
  <si>
    <t>CSRRT1P-S</t>
  </si>
  <si>
    <t>,GARRT1P-S,; ,GBSRRT1P-S,Product has different handles and aesthetic looks.</t>
  </si>
  <si>
    <t>F18WC44P</t>
  </si>
  <si>
    <t>GARPT2P-S</t>
  </si>
  <si>
    <t>GCF3P-S</t>
  </si>
  <si>
    <t>,CSF3P-S,; ,GAF3P-S,; ,GBF3P-S,Unit with Stainless Steel Exterior and Aluminum Interior; ,GBSF3P-S,Unit with Stainless Steel Exterior and Stainless Steel Interior</t>
  </si>
  <si>
    <t>GCR1P-SH</t>
  </si>
  <si>
    <t>,CSR1P-SH,; ,GAR1P-SH,; ,GBR1P-SH,Unit with Stainless Steel Exterior and Aluminum Interior; ,GBSR1P-SH,Unit with Stainless Steel Exterior and Stainless Steel Interior</t>
  </si>
  <si>
    <t>GCR2P-S</t>
  </si>
  <si>
    <t>,CSR2P-S,; ,GAR2P-S,; ,GBR2P-S,Unit with Stainless Steel Exterior and Aluminum Interior; ,GBSR2P-S,Unit with Stainless Steel Exterior and Stainless Steel Interior</t>
  </si>
  <si>
    <t>GCR2P-SH</t>
  </si>
  <si>
    <t>,CSR2P-SH,; ,GAR2P-SH,; ,GBR2P-SH,Unit with Stainless Steel Exterior and Aluminum Interior; ,GBSR2P-SH,Unit with Stainless Steel Exterior and Stainless Steel Interior</t>
  </si>
  <si>
    <t>GCR3P-S</t>
  </si>
  <si>
    <t>,CSR3P-S,; ,GAR3P-S,; ,GBR3P-S,Unit with Stainless Steel Exterior and Aluminum Interior; ,GBSR3P-S,Unit with Stainless Steel Exterior and Stainless Steel Interior</t>
  </si>
  <si>
    <t>GCR3P-SH</t>
  </si>
  <si>
    <t>,CSR3P-SH,; ,GAR3P-SH,; ,GBR3P-SH,Unit with Stainless Steel Exterior and Aluminum Interior; ,GBSR3P-SH,Unit with Stainless Steel Exterior and Stainless Steel Interior</t>
  </si>
  <si>
    <t>GUR24P-S</t>
  </si>
  <si>
    <t>,GUR24BP-D,Unit contains backsplash and drawers in place of doors; ,GUR24BP-S,Unit contains backsplash; ,GUR24P-D,Unit has drawers in place of doors; ,GUR24P-S,</t>
  </si>
  <si>
    <t>GUR32P-S</t>
  </si>
  <si>
    <t>,GUR32BP-D,Unit Contains Backsplash and Drawers in place of Doors; ,GUR32BP-S,Unit Contains Backsplash; ,GUR32P-D,Unit contains Drawer in place in Doors; ,GUR32P-S,</t>
  </si>
  <si>
    <t>AHT132WUT-FHS-eS</t>
  </si>
  <si>
    <t>,RHT132WUT-FHS-eS,</t>
  </si>
  <si>
    <t>AHT232NUT-FHS-eS</t>
  </si>
  <si>
    <t>,RHT232NUT-FHS-eS,</t>
  </si>
  <si>
    <t>AHT232NUT-HHS-eS</t>
  </si>
  <si>
    <t>,RHT232NUT-HHS-eS,</t>
  </si>
  <si>
    <t>AHT232WUT-FHS-eS</t>
  </si>
  <si>
    <t>,RHT232WUT-FHS-eS,</t>
  </si>
  <si>
    <t>AHT232WUT-HHS-eS</t>
  </si>
  <si>
    <t>,RHT232WUT-HHS-eS,</t>
  </si>
  <si>
    <t>G1000*</t>
  </si>
  <si>
    <t>G10000</t>
  </si>
  <si>
    <t>G1000*,G10001,; G1001*,G10010,; G1001*,G10011,</t>
  </si>
  <si>
    <t>G1000*-032</t>
  </si>
  <si>
    <t>G10000-032</t>
  </si>
  <si>
    <t>G1000*-032,G10001-032,</t>
  </si>
  <si>
    <t>G1001x-032</t>
  </si>
  <si>
    <t>G10010-32</t>
  </si>
  <si>
    <t>G1001X-032,G10011-032,</t>
  </si>
  <si>
    <t>G2000*</t>
  </si>
  <si>
    <t>G20000</t>
  </si>
  <si>
    <t>G2000*,G20001,; G2000*,G20002,; G2000*,G20003,; G2001*,G20010,; G2001*,G20011,; G2001*,G20012,; G2001*,G20013,</t>
  </si>
  <si>
    <t>G3000*</t>
  </si>
  <si>
    <t>G30000</t>
  </si>
  <si>
    <t>G3000*,G30001,; G3000*,G30002,; G3000*,G30003,</t>
  </si>
  <si>
    <t>G3000*-032</t>
  </si>
  <si>
    <t>G30000-032</t>
  </si>
  <si>
    <t>G3000*-032,G30001-032,; G3000*-032,G30002-032,; G3000*-032,G30003-032,; G3001*-032,G30010-032,; G3001*-032,G30011-032,; G3001*-032,G30012-032,; G3001*-032,G30013-032,</t>
  </si>
  <si>
    <t>G3001*</t>
  </si>
  <si>
    <t>G30010</t>
  </si>
  <si>
    <t>G3001*,G30011,; G3001*,G30012,; G3001*,G30013,</t>
  </si>
  <si>
    <t>AHT132WUT-HHS-eS</t>
  </si>
  <si>
    <t>RHT132WUT-HHS-eS</t>
  </si>
  <si>
    <t>AHT332WUT-FHS-eS</t>
  </si>
  <si>
    <t>RHT332WUT-FHS-eS</t>
  </si>
  <si>
    <t>AHT332WUT-HHS-eS,RHT332WUT-HHS-eS,</t>
  </si>
  <si>
    <t>UHT32**-0300</t>
  </si>
  <si>
    <t>UHT48**</t>
  </si>
  <si>
    <t>UHT48**-0300</t>
  </si>
  <si>
    <t>STM1R-2HS-HC</t>
  </si>
  <si>
    <t>,,STM denotes a different door handle and incandescent lighting; ,STA1R-2HS-HC,STA denotes stainless steel exterior, aluminum and stainless steel interior; ,STG1R-2HS-HC,STG denotes aluminum and stainless steel interior and exterior; ,STR1R-2HS-HC,STR denotes stainless steel interior and exterior</t>
  </si>
  <si>
    <t>STR1R-1S-HC</t>
  </si>
  <si>
    <t>,,STR denotes stainless steel interior and exterior; ,STA1R-1S-HC,STA denotes stainless steel exterior, aluminum and stainless steel interior; ,STG1R-1S-HC,STG denotes aluminum and stainless steel interior and exterior; ,STM1R-1S-HC,STM denotes a different door handle and incandescent lighting</t>
  </si>
  <si>
    <t>STR1RPT-1S-1S-HC</t>
  </si>
  <si>
    <t>,,R denotes stainless steel exterior and interior; ,STA1RPT-1S-1S-HC,A denotes stainless steel exterior and aluminum / stainless steel interior; ,STG1RPT-1S-1S-HC,G denotes aluminum / stainless steel exterior and interior</t>
  </si>
  <si>
    <t>STR1RPT-2HS-1S-HC</t>
  </si>
  <si>
    <t>,,STR denotes stainless steel interior and exterior,1S denotes 1 solid door; ,STA1RPT-2HS-1S-HC,STA denotes stainless steel exterior, aluminum and stainless steel interior, 1S denotes 1 solid door; ,STG1RPT-2HS-1S-HC,STG denotes aluminum and stainless steel interior and exterior, 1S denotes 1 solid door</t>
  </si>
  <si>
    <t>STR1RPT-2HS-2HS-HC</t>
  </si>
  <si>
    <t>,,STR denotes stainless steel interior and exterior, 2HS denotes 2 half solid doors; ,STA1RPT-2HS-2HS-HC,STA denotes stainless steel exterior, aluminum and stainless steel interior, 2HS denotes 2 half solid doors; ,STG1RPT-2HS-2HS-HC,STG denotes aluminum and stainless steel interior and exterior, 2HS denotes 2 half solid doors</t>
  </si>
  <si>
    <t>STR2R-2S-HC</t>
  </si>
  <si>
    <t>,,Differences in interior and exterior materials; ,STM2R-2S-HC,; STA2R-2S-HC,STA2R-2S-HC,; STA2R-2S-HC,STG2R-2S-HC,</t>
  </si>
  <si>
    <t>T-12-HC</t>
  </si>
  <si>
    <t>T-19-HC</t>
  </si>
  <si>
    <t>T-23-2-HC</t>
  </si>
  <si>
    <t>,TS-23-2-HC,S denotes all stainless steel cabinet</t>
  </si>
  <si>
    <t>T-23-HC</t>
  </si>
  <si>
    <t>,TS-23-HC,S denotes all stainless steel</t>
  </si>
  <si>
    <t>T-23PT-HC</t>
  </si>
  <si>
    <t>T-43-HC</t>
  </si>
  <si>
    <t>,TS-43-HC,</t>
  </si>
  <si>
    <t>T-49-HC</t>
  </si>
  <si>
    <t>,TS-49-HC,S denotes all stainless steel</t>
  </si>
  <si>
    <t>TBB-1-HC</t>
  </si>
  <si>
    <t>TBB-2-HC</t>
  </si>
  <si>
    <t>,TBB-2-S-HC,Cosmetic; ,TDD-2-HC,Cosmetic; ,TDD-2-S-HC,Cosmetic; ,TDD-2CT-HC,Cosmetic; ,TDD-2CT-S-HC,Cosmetic</t>
  </si>
  <si>
    <t>TBB-3-HC</t>
  </si>
  <si>
    <t>,TBB-3-S-HC,Cosmetic; ,TDD-3-HC,"D" denotes Direct Draw; ,TDD-3-S-HC,"D" denotes Direct Draw</t>
  </si>
  <si>
    <t>TBB-4-HC</t>
  </si>
  <si>
    <t>TG1R-1S-HC</t>
  </si>
  <si>
    <t>TG2R-2S-HC</t>
  </si>
  <si>
    <t>TUC-24-HC</t>
  </si>
  <si>
    <t>TUC-27-HC</t>
  </si>
  <si>
    <t>,TUC-27-ADA-HC,; ,TUC-27-ADA-HC~SPEC1,; ,TUC-27-HC~SPEC1,; ,TUC-27-LP-HC,; ,TUC-27-LP-HC~SPEC1,; ,TWT-27-ADA-HC,; ,TWT-27-ADA-HC~SPEC1,; ,TWT-27-HC,; ,TWT-27-HC~SPEC1,</t>
  </si>
  <si>
    <t>TUC-27-LP-K-HC</t>
  </si>
  <si>
    <t>TUC-48-LP-K-HC</t>
  </si>
  <si>
    <t>TUC-93-HC</t>
  </si>
  <si>
    <t>,TUC-93-HC~SPEC1,; ,TUC-93-LP-HC,; ,TUC-93-LP-HC~SPEC1,; ,TWT-93-HC,; ,TWT-93-HC~SPEC1,</t>
  </si>
  <si>
    <t>TWT-48-HC</t>
  </si>
  <si>
    <t>,TUC-48-ADA-HC,; ,TUC-48-ADA-HC~SPEC1,; ,TUC-48-HC,; ,TUC-48-HC~SPEC1,; ,TUC-48-LP-HC,; ,TUC-48-LP-HC~SPEC1,; ,TWT-48-ADA-HC,; ,TWT-48-ADA-HC~SPEC1,; ,TWT-48-HC~SPEC1,</t>
  </si>
  <si>
    <t>JUR-72S-N6</t>
  </si>
  <si>
    <t>M3R19-1-N</t>
  </si>
  <si>
    <t>M3R19-2-N</t>
  </si>
  <si>
    <t>M3R24-1-N</t>
  </si>
  <si>
    <t>M3R24-2-N</t>
  </si>
  <si>
    <t>M3R47-2-N</t>
  </si>
  <si>
    <t>M3R47-4-N</t>
  </si>
  <si>
    <t>MUR-28L-N6</t>
  </si>
  <si>
    <t>MUR-36L-N6</t>
  </si>
  <si>
    <t>MUR-36-N6</t>
  </si>
  <si>
    <t>,TUR-36SD-N6,; ,TWR-36SD-N6,</t>
  </si>
  <si>
    <t>PRO-26-2R-N</t>
  </si>
  <si>
    <t>PRO-26-2R-PT-N</t>
  </si>
  <si>
    <t>JUR-36-N6</t>
  </si>
  <si>
    <t>JUR-36S-N6</t>
  </si>
  <si>
    <t>JUR-48-N6</t>
  </si>
  <si>
    <t>JUR-48S-N6</t>
  </si>
  <si>
    <t>JUR-60S-N6</t>
  </si>
  <si>
    <t>JUR-72-N6</t>
  </si>
  <si>
    <t>PRO-26R-N</t>
  </si>
  <si>
    <t>PRO-26R-RI-N</t>
  </si>
  <si>
    <t>PRO-50R-N</t>
  </si>
  <si>
    <t>TBB-3SB-N6</t>
  </si>
  <si>
    <t>TBB-4SB-N</t>
  </si>
  <si>
    <t>TBD-2S*-N6 Â </t>
  </si>
  <si>
    <t>TBD-3S*-N Â </t>
  </si>
  <si>
    <t>TBD-4S*-N Â </t>
  </si>
  <si>
    <t>TCB-2S*-N6</t>
  </si>
  <si>
    <t>TCB-3S*-N6</t>
  </si>
  <si>
    <t>TCB-4S*-N</t>
  </si>
  <si>
    <t>TSR-23SD-N6</t>
  </si>
  <si>
    <t>TSR-23SD-N6-L</t>
  </si>
  <si>
    <t>TSR-35SD-N</t>
  </si>
  <si>
    <t>TSR-49SD-N6</t>
  </si>
  <si>
    <t>TSR-72SD-N</t>
  </si>
  <si>
    <t>USBV-24R</t>
  </si>
  <si>
    <t>USBV-48R</t>
  </si>
  <si>
    <t>USBV-70R</t>
  </si>
  <si>
    <t>USTV-24R</t>
  </si>
  <si>
    <t>USTV-48R</t>
  </si>
  <si>
    <t>USTV-70R</t>
  </si>
  <si>
    <t>USUV-28</t>
  </si>
  <si>
    <t>USUV-48</t>
  </si>
  <si>
    <t>USUV-60</t>
  </si>
  <si>
    <t>USUV-73</t>
  </si>
  <si>
    <t>MBF8004GR</t>
  </si>
  <si>
    <t>MBF8005GR</t>
  </si>
  <si>
    <t>MBF8006GR</t>
  </si>
  <si>
    <t>MBF8010GR</t>
  </si>
  <si>
    <t>MBF8505GR</t>
  </si>
  <si>
    <t>MBF8507GR</t>
  </si>
  <si>
    <t>MBF8508GR</t>
  </si>
  <si>
    <t>MGF8401GR</t>
  </si>
  <si>
    <t>MGF8402GR</t>
  </si>
  <si>
    <t>MGF8403GR</t>
  </si>
  <si>
    <t>MGF8404GR</t>
  </si>
  <si>
    <t>RCM-2</t>
  </si>
  <si>
    <t>,RCM-2-N234B,</t>
  </si>
  <si>
    <t>Horizontal Transparent Door Refrigerator</t>
  </si>
  <si>
    <t>RCM-60</t>
  </si>
  <si>
    <t>,RCM-60-N234B,</t>
  </si>
  <si>
    <t>RCM-VISID</t>
  </si>
  <si>
    <t>,RCM-VISID-NA34B,</t>
  </si>
  <si>
    <t>TEQ-77</t>
  </si>
  <si>
    <t>G-60e</t>
  </si>
  <si>
    <t>,G-60e-NA34B,</t>
  </si>
  <si>
    <t>G-77</t>
  </si>
  <si>
    <t>,G-77-NA34B,</t>
  </si>
  <si>
    <t>G-77-N23EB</t>
  </si>
  <si>
    <t>,RCM-77-N23EB,</t>
  </si>
  <si>
    <t>G-80-N23EB</t>
  </si>
  <si>
    <t>,G-80L-N23EB,</t>
  </si>
  <si>
    <t>School Milk Cooler</t>
  </si>
  <si>
    <t>SM34HC*********</t>
  </si>
  <si>
    <t>Horizontal Solid Door Refrigerator</t>
  </si>
  <si>
    <t>Milk Cooler</t>
  </si>
  <si>
    <t>SM49HC*********</t>
  </si>
  <si>
    <t>SM58HC*********</t>
  </si>
  <si>
    <t>TMC-34-DS-HC</t>
  </si>
  <si>
    <t>,TMC-34-DS-SS-HC,; ,TMC-34-S-DS-HC,; ,TMC-34-S-DS-SS-HC,</t>
  </si>
  <si>
    <t>TMC-34-HC</t>
  </si>
  <si>
    <t>TMC-34-HC,TMC-34-S-HC,; TMC-34-HC,TMC-34-S-SS-HC,; TMC-34-HC,TMC-34-SS-HC,</t>
  </si>
  <si>
    <t>TMC-49-DS-HC</t>
  </si>
  <si>
    <t>TMC-49-HC</t>
  </si>
  <si>
    <t>,TMC-49-S-HC,S denotes stainless steel exterior; ,TMC-49-S-SS-HC,S denotes stainless steel exterior, SS denotes stainless steel interior; ,TMC-49-SS-HC,SS denotes stainless steel interior</t>
  </si>
  <si>
    <t>TMC-58-DS-HC</t>
  </si>
  <si>
    <t>,TMC-58-DS-SS-HC,; ,TMC-58-S-DS-HC,; ,TMC-58-S-DS-SS-HC,</t>
  </si>
  <si>
    <t>TMC-58-HC</t>
  </si>
  <si>
    <t>,TMC-58-S-HC,Cosmetic differences only; ,TMC-58-S-SS-HC,Cosmetic differences only; ,TMC-58-SS-HC,Cosmetic differences only</t>
  </si>
  <si>
    <t>Copy each filtered spreadsheet into the appropriate tab; start in column D as columns A, B and C are used for further filtering purposes</t>
  </si>
  <si>
    <t>Hot Food Holding Cabinet - Full-Size</t>
  </si>
  <si>
    <t>Hot Food Holding Cabinet - Three-Quarter-Size</t>
  </si>
  <si>
    <t>Hot Food Holding Cabinet - Half-Size</t>
  </si>
  <si>
    <t>A ENERGY STAR Unique ID</t>
  </si>
  <si>
    <t>B Filter - DO NOT PASTE HERE</t>
  </si>
  <si>
    <t>D Model Number</t>
  </si>
  <si>
    <t>C Brand Name</t>
  </si>
  <si>
    <t>E Customer Incentive</t>
  </si>
  <si>
    <t>F Distributor Incentive</t>
  </si>
  <si>
    <t>Combination Oven - Half-Size</t>
  </si>
  <si>
    <t>Combination Oven - Full-Size</t>
  </si>
  <si>
    <t>Column A</t>
  </si>
  <si>
    <t>Column B</t>
  </si>
  <si>
    <t>Column C</t>
  </si>
  <si>
    <t>Column D</t>
  </si>
  <si>
    <t>Column E</t>
  </si>
  <si>
    <t>Column F</t>
  </si>
  <si>
    <t>Combination Oven - Full-size</t>
  </si>
  <si>
    <t>Combination Oven - Half-size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</si>
</sst>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Fill="1" applyAlignment="1">
      <alignment horizontal="left"/>
    </xf>
    <xf numFmtId="164" fontId="0" fillId="0" borderId="0" xfId="0" applyNumberFormat="1" applyFill="1"/>
    <xf numFmtId="0" fontId="0" fillId="0" borderId="0" xfId="0"/>
    <xf numFmtId="0" fontId="1" fillId="0" borderId="0" xfId="0" applyFont="1"/>
    <xf numFmtId="0" fontId="0" fillId="0" borderId="0" xfId="0" applyFill="1"/>
    <xf numFmtId="164" fontId="0" fillId="0" borderId="0" xfId="0" applyNumberFormat="1"/>
    <xf numFmtId="0" fontId="2" fillId="0" borderId="0" xfId="0" applyFont="1"/>
    <xf numFmtId="0" fontId="0" fillId="0" borderId="0" xfId="0"/>
    <xf numFmtId="0" fontId="0" fillId="0" borderId="0" xfId="0"/>
    <xf numFmtId="0" fontId="1" fillId="0" borderId="0" xfId="0" applyFont="1"/>
    <xf numFmtId="44" fontId="1" fillId="0" borderId="0" xfId="1" applyFont="1"/>
    <xf numFmtId="44" fontId="0" fillId="0" borderId="0" xfId="1" applyFont="1"/>
    <xf numFmtId="44" fontId="2" fillId="0" borderId="0" xfId="1" applyFont="1"/>
    <xf numFmtId="44" fontId="1" fillId="2" borderId="0" xfId="1" applyFont="1" applyFill="1"/>
    <xf numFmtId="0" fontId="1" fillId="2" borderId="0" xfId="0" applyFont="1" applyFill="1"/>
    <xf numFmtId="0" fontId="1" fillId="0" borderId="0" xfId="0" applyFont="1" applyFill="1"/>
    <xf numFmtId="0" fontId="0" fillId="0" borderId="0" xfId="0" applyFont="1"/>
    <xf numFmtId="44" fontId="0" fillId="0" borderId="0" xfId="0" applyNumberFormat="1"/>
    <xf numFmtId="0" fontId="1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CFF5A-5E8B-4DEF-A424-085ADBBA3889}">
  <dimension ref="A3:B5"/>
  <sheetViews>
    <sheetView workbookViewId="0"/>
  </sheetViews>
  <sheetFormatPr defaultRowHeight="15" x14ac:dyDescent="0.25"/>
  <sheetData>
    <row r="3" spans="1:2" x14ac:dyDescent="0.25">
      <c r="A3">
        <v>1</v>
      </c>
      <c r="B3" t="s">
        <v>1279</v>
      </c>
    </row>
    <row r="4" spans="1:2" x14ac:dyDescent="0.25">
      <c r="A4">
        <v>2</v>
      </c>
      <c r="B4" t="s">
        <v>1280</v>
      </c>
    </row>
    <row r="5" spans="1:2" x14ac:dyDescent="0.25">
      <c r="A5">
        <v>3</v>
      </c>
      <c r="B5" t="s">
        <v>2523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F49C6-B9DC-415B-93BD-63245235C53B}">
  <dimension ref="A1:AF164"/>
  <sheetViews>
    <sheetView workbookViewId="0"/>
  </sheetViews>
  <sheetFormatPr defaultRowHeight="15" x14ac:dyDescent="0.25"/>
  <cols>
    <col min="1" max="1" width="26.5703125" style="9" customWidth="1"/>
    <col min="2" max="3" width="25.5703125" style="9" customWidth="1"/>
    <col min="4" max="4" width="13.28515625" bestFit="1" customWidth="1"/>
    <col min="5" max="5" width="34.42578125" bestFit="1" customWidth="1"/>
    <col min="6" max="6" width="21.7109375" bestFit="1" customWidth="1"/>
    <col min="7" max="7" width="22" customWidth="1"/>
    <col min="8" max="8" width="18.5703125" style="12" bestFit="1" customWidth="1"/>
    <col min="9" max="9" width="19.5703125" style="12" bestFit="1" customWidth="1"/>
    <col min="10" max="10" width="19.28515625" customWidth="1"/>
    <col min="27" max="32" width="12.7109375" customWidth="1"/>
  </cols>
  <sheetData>
    <row r="1" spans="1:32" s="10" customFormat="1" x14ac:dyDescent="0.25">
      <c r="A1" s="15" t="s">
        <v>2528</v>
      </c>
      <c r="B1" s="14" t="s">
        <v>2531</v>
      </c>
      <c r="C1" s="14" t="s">
        <v>2532</v>
      </c>
      <c r="D1" s="15" t="s">
        <v>2527</v>
      </c>
      <c r="E1" s="10" t="s">
        <v>632</v>
      </c>
      <c r="F1" s="15" t="s">
        <v>2530</v>
      </c>
      <c r="G1" s="10" t="s">
        <v>633</v>
      </c>
      <c r="H1" s="15" t="s">
        <v>2529</v>
      </c>
      <c r="I1" s="11" t="s">
        <v>634</v>
      </c>
      <c r="J1" s="10" t="s">
        <v>635</v>
      </c>
      <c r="K1" s="10" t="s">
        <v>1490</v>
      </c>
      <c r="L1" s="10" t="s">
        <v>1491</v>
      </c>
      <c r="M1" s="10" t="s">
        <v>1492</v>
      </c>
      <c r="N1" s="10" t="s">
        <v>1493</v>
      </c>
      <c r="O1" s="10" t="s">
        <v>1494</v>
      </c>
      <c r="P1" s="10" t="s">
        <v>781</v>
      </c>
      <c r="Q1" s="10" t="s">
        <v>1495</v>
      </c>
      <c r="R1" s="10" t="s">
        <v>1496</v>
      </c>
      <c r="S1" s="10" t="s">
        <v>1497</v>
      </c>
      <c r="T1" s="10" t="s">
        <v>1498</v>
      </c>
      <c r="U1" s="10" t="s">
        <v>1499</v>
      </c>
      <c r="V1" s="10" t="s">
        <v>680</v>
      </c>
      <c r="W1" s="10" t="s">
        <v>681</v>
      </c>
      <c r="X1" s="10" t="s">
        <v>1500</v>
      </c>
      <c r="Y1" s="10" t="s">
        <v>983</v>
      </c>
      <c r="Z1" s="10" t="s">
        <v>1501</v>
      </c>
      <c r="AA1" s="19" t="s">
        <v>2535</v>
      </c>
      <c r="AB1" s="19" t="s">
        <v>2536</v>
      </c>
      <c r="AC1" s="19" t="s">
        <v>2537</v>
      </c>
      <c r="AD1" s="19" t="s">
        <v>2538</v>
      </c>
      <c r="AE1" s="19" t="s">
        <v>2539</v>
      </c>
      <c r="AF1" s="19" t="s">
        <v>2540</v>
      </c>
    </row>
    <row r="2" spans="1:32" x14ac:dyDescent="0.25">
      <c r="A2" s="9" t="s">
        <v>620</v>
      </c>
      <c r="B2" s="12">
        <f>VLOOKUP(A2, 'Measures with Incentive Levels'!$A$1:$C$21, 2, FALSE)*R2</f>
        <v>246</v>
      </c>
      <c r="C2" s="12">
        <f>+B2*0.1</f>
        <v>24.6</v>
      </c>
      <c r="D2">
        <v>2330583</v>
      </c>
      <c r="E2" t="s">
        <v>1502</v>
      </c>
      <c r="F2" t="s">
        <v>1503</v>
      </c>
      <c r="G2" t="s">
        <v>1504</v>
      </c>
      <c r="H2" s="12" t="s">
        <v>1505</v>
      </c>
      <c r="J2" t="s">
        <v>1506</v>
      </c>
      <c r="K2" t="s">
        <v>1507</v>
      </c>
      <c r="L2" t="s">
        <v>1508</v>
      </c>
      <c r="M2" t="s">
        <v>1509</v>
      </c>
      <c r="N2">
        <v>1</v>
      </c>
      <c r="O2">
        <v>0</v>
      </c>
      <c r="P2">
        <v>1</v>
      </c>
      <c r="Q2" t="s">
        <v>1510</v>
      </c>
      <c r="R2">
        <v>6.15</v>
      </c>
      <c r="S2">
        <v>6.15</v>
      </c>
      <c r="T2">
        <v>0</v>
      </c>
      <c r="U2">
        <v>34.5</v>
      </c>
      <c r="V2">
        <v>27</v>
      </c>
      <c r="W2">
        <v>27.25</v>
      </c>
      <c r="X2">
        <v>3.73</v>
      </c>
      <c r="Y2" t="s">
        <v>1273</v>
      </c>
      <c r="Z2">
        <v>43276</v>
      </c>
      <c r="AA2" s="17">
        <f>+D2</f>
        <v>2330583</v>
      </c>
      <c r="AB2" s="17" t="str">
        <f t="shared" ref="AB2" si="0">+A2</f>
        <v>Glass Door Reach-In Freezer</v>
      </c>
      <c r="AC2" s="9" t="str">
        <f>+F2</f>
        <v>Beverage-Air</v>
      </c>
      <c r="AD2" s="18" t="str">
        <f>+H2</f>
        <v>UCF27AHC-25*********</v>
      </c>
      <c r="AE2" s="18">
        <f>+B2</f>
        <v>246</v>
      </c>
      <c r="AF2" s="18">
        <f>+C2</f>
        <v>24.6</v>
      </c>
    </row>
    <row r="3" spans="1:32" x14ac:dyDescent="0.25">
      <c r="A3" s="9" t="s">
        <v>620</v>
      </c>
      <c r="B3" s="12">
        <f>VLOOKUP(A3, 'Measures with Incentive Levels'!$A$1:$C$21, 2, FALSE)*R3</f>
        <v>288.8</v>
      </c>
      <c r="C3" s="12">
        <f t="shared" ref="C3:C66" si="1">+B3*0.1</f>
        <v>28.880000000000003</v>
      </c>
      <c r="D3">
        <v>2333396</v>
      </c>
      <c r="E3" t="s">
        <v>1502</v>
      </c>
      <c r="F3" t="s">
        <v>1503</v>
      </c>
      <c r="G3" t="s">
        <v>1504</v>
      </c>
      <c r="H3" s="12" t="s">
        <v>1511</v>
      </c>
      <c r="J3" t="s">
        <v>1506</v>
      </c>
      <c r="K3" t="s">
        <v>1507</v>
      </c>
      <c r="L3" t="s">
        <v>1508</v>
      </c>
      <c r="M3" t="s">
        <v>1509</v>
      </c>
      <c r="N3">
        <v>1</v>
      </c>
      <c r="O3">
        <v>0</v>
      </c>
      <c r="P3">
        <v>1</v>
      </c>
      <c r="Q3" t="s">
        <v>1510</v>
      </c>
      <c r="R3">
        <v>7.22</v>
      </c>
      <c r="S3">
        <v>7.22</v>
      </c>
      <c r="T3">
        <v>0</v>
      </c>
      <c r="U3">
        <v>34.5</v>
      </c>
      <c r="V3">
        <v>32</v>
      </c>
      <c r="W3">
        <v>27.25</v>
      </c>
      <c r="X3">
        <v>3.38</v>
      </c>
      <c r="Y3" t="s">
        <v>1273</v>
      </c>
      <c r="Z3">
        <v>43497</v>
      </c>
      <c r="AA3" s="17">
        <f t="shared" ref="AA3:AA66" si="2">+D3</f>
        <v>2333396</v>
      </c>
      <c r="AB3" s="17" t="str">
        <f t="shared" ref="AB3:AB66" si="3">+A3</f>
        <v>Glass Door Reach-In Freezer</v>
      </c>
      <c r="AC3" s="9" t="str">
        <f t="shared" ref="AC3:AC66" si="4">+F3</f>
        <v>Beverage-Air</v>
      </c>
      <c r="AD3" s="18" t="str">
        <f t="shared" ref="AD3:AD66" si="5">+H3</f>
        <v>UCF32AHC-25*********</v>
      </c>
      <c r="AE3" s="18">
        <f t="shared" ref="AE3:AE66" si="6">+B3</f>
        <v>288.8</v>
      </c>
      <c r="AF3" s="18">
        <f t="shared" ref="AF3:AF66" si="7">+C3</f>
        <v>28.880000000000003</v>
      </c>
    </row>
    <row r="4" spans="1:32" x14ac:dyDescent="0.25">
      <c r="A4" s="9" t="s">
        <v>620</v>
      </c>
      <c r="B4" s="12">
        <f>VLOOKUP(A4, 'Measures with Incentive Levels'!$A$1:$C$21, 2, FALSE)*R4</f>
        <v>196</v>
      </c>
      <c r="C4" s="12">
        <f t="shared" si="1"/>
        <v>19.600000000000001</v>
      </c>
      <c r="D4">
        <v>2333400</v>
      </c>
      <c r="E4" t="s">
        <v>1502</v>
      </c>
      <c r="F4" t="s">
        <v>1503</v>
      </c>
      <c r="G4" t="s">
        <v>1512</v>
      </c>
      <c r="H4" s="12" t="s">
        <v>1513</v>
      </c>
      <c r="J4" t="s">
        <v>1506</v>
      </c>
      <c r="K4" t="s">
        <v>1507</v>
      </c>
      <c r="L4" t="s">
        <v>1514</v>
      </c>
      <c r="M4" t="s">
        <v>1509</v>
      </c>
      <c r="N4">
        <v>1</v>
      </c>
      <c r="O4">
        <v>0</v>
      </c>
      <c r="P4">
        <v>1</v>
      </c>
      <c r="Q4" t="s">
        <v>1510</v>
      </c>
      <c r="R4">
        <v>4.9000000000000004</v>
      </c>
      <c r="S4">
        <v>4.9000000000000004</v>
      </c>
      <c r="T4">
        <v>0</v>
      </c>
      <c r="U4">
        <v>34.5</v>
      </c>
      <c r="V4">
        <v>24</v>
      </c>
      <c r="W4">
        <v>27.25</v>
      </c>
      <c r="X4">
        <v>2.71</v>
      </c>
      <c r="Y4" t="s">
        <v>1273</v>
      </c>
      <c r="Z4">
        <v>43276</v>
      </c>
      <c r="AA4" s="17">
        <f t="shared" si="2"/>
        <v>2333400</v>
      </c>
      <c r="AB4" s="17" t="str">
        <f t="shared" si="3"/>
        <v>Glass Door Reach-In Freezer</v>
      </c>
      <c r="AC4" s="9" t="str">
        <f t="shared" si="4"/>
        <v>Beverage-Air</v>
      </c>
      <c r="AD4" s="18" t="str">
        <f t="shared" si="5"/>
        <v>WTF24AHC-25*********</v>
      </c>
      <c r="AE4" s="18">
        <f t="shared" si="6"/>
        <v>196</v>
      </c>
      <c r="AF4" s="18">
        <f t="shared" si="7"/>
        <v>19.600000000000001</v>
      </c>
    </row>
    <row r="5" spans="1:32" x14ac:dyDescent="0.25">
      <c r="A5" s="9" t="s">
        <v>620</v>
      </c>
      <c r="B5" s="12">
        <f>VLOOKUP(A5, 'Measures with Incentive Levels'!$A$1:$C$21, 2, FALSE)*R5</f>
        <v>246</v>
      </c>
      <c r="C5" s="12">
        <f t="shared" si="1"/>
        <v>24.6</v>
      </c>
      <c r="D5">
        <v>2330584</v>
      </c>
      <c r="E5" t="s">
        <v>1502</v>
      </c>
      <c r="F5" t="s">
        <v>1503</v>
      </c>
      <c r="G5" t="s">
        <v>1512</v>
      </c>
      <c r="H5" s="12" t="s">
        <v>1515</v>
      </c>
      <c r="J5" t="s">
        <v>1506</v>
      </c>
      <c r="K5" t="s">
        <v>1507</v>
      </c>
      <c r="L5" t="s">
        <v>1514</v>
      </c>
      <c r="M5" t="s">
        <v>1509</v>
      </c>
      <c r="N5">
        <v>1</v>
      </c>
      <c r="O5">
        <v>0</v>
      </c>
      <c r="P5">
        <v>1</v>
      </c>
      <c r="Q5" t="s">
        <v>1510</v>
      </c>
      <c r="R5">
        <v>6.15</v>
      </c>
      <c r="S5">
        <v>6.15</v>
      </c>
      <c r="T5">
        <v>0</v>
      </c>
      <c r="U5">
        <v>34.5</v>
      </c>
      <c r="V5">
        <v>27</v>
      </c>
      <c r="W5">
        <v>27.25</v>
      </c>
      <c r="X5">
        <v>3.73</v>
      </c>
      <c r="Y5" t="s">
        <v>1273</v>
      </c>
      <c r="Z5">
        <v>43276</v>
      </c>
      <c r="AA5" s="17">
        <f t="shared" si="2"/>
        <v>2330584</v>
      </c>
      <c r="AB5" s="17" t="str">
        <f t="shared" si="3"/>
        <v>Glass Door Reach-In Freezer</v>
      </c>
      <c r="AC5" s="9" t="str">
        <f t="shared" si="4"/>
        <v>Beverage-Air</v>
      </c>
      <c r="AD5" s="18" t="str">
        <f t="shared" si="5"/>
        <v>WTF27AHC-25*********</v>
      </c>
      <c r="AE5" s="18">
        <f t="shared" si="6"/>
        <v>246</v>
      </c>
      <c r="AF5" s="18">
        <f t="shared" si="7"/>
        <v>24.6</v>
      </c>
    </row>
    <row r="6" spans="1:32" x14ac:dyDescent="0.25">
      <c r="A6" s="9" t="s">
        <v>620</v>
      </c>
      <c r="B6" s="12">
        <f>VLOOKUP(A6, 'Measures with Incentive Levels'!$A$1:$C$21, 2, FALSE)*R6</f>
        <v>288.8</v>
      </c>
      <c r="C6" s="12">
        <f t="shared" si="1"/>
        <v>28.880000000000003</v>
      </c>
      <c r="D6">
        <v>2333397</v>
      </c>
      <c r="E6" t="s">
        <v>1502</v>
      </c>
      <c r="F6" t="s">
        <v>1503</v>
      </c>
      <c r="G6" t="s">
        <v>1512</v>
      </c>
      <c r="H6" s="12" t="s">
        <v>1516</v>
      </c>
      <c r="J6" t="s">
        <v>1506</v>
      </c>
      <c r="K6" t="s">
        <v>1507</v>
      </c>
      <c r="L6" t="s">
        <v>1514</v>
      </c>
      <c r="M6" t="s">
        <v>1509</v>
      </c>
      <c r="N6">
        <v>1</v>
      </c>
      <c r="O6">
        <v>0</v>
      </c>
      <c r="P6">
        <v>1</v>
      </c>
      <c r="Q6" t="s">
        <v>1510</v>
      </c>
      <c r="R6">
        <v>7.22</v>
      </c>
      <c r="S6">
        <v>7.22</v>
      </c>
      <c r="T6">
        <v>0</v>
      </c>
      <c r="U6">
        <v>34.5</v>
      </c>
      <c r="V6">
        <v>32</v>
      </c>
      <c r="W6">
        <v>27.25</v>
      </c>
      <c r="X6">
        <v>3.38</v>
      </c>
      <c r="Y6" t="s">
        <v>1273</v>
      </c>
      <c r="Z6">
        <v>43497</v>
      </c>
      <c r="AA6" s="17">
        <f t="shared" si="2"/>
        <v>2333397</v>
      </c>
      <c r="AB6" s="17" t="str">
        <f t="shared" si="3"/>
        <v>Glass Door Reach-In Freezer</v>
      </c>
      <c r="AC6" s="9" t="str">
        <f t="shared" si="4"/>
        <v>Beverage-Air</v>
      </c>
      <c r="AD6" s="18" t="str">
        <f t="shared" si="5"/>
        <v>WTF32AHC-25*********</v>
      </c>
      <c r="AE6" s="18">
        <f t="shared" si="6"/>
        <v>288.8</v>
      </c>
      <c r="AF6" s="18">
        <f t="shared" si="7"/>
        <v>28.880000000000003</v>
      </c>
    </row>
    <row r="7" spans="1:32" x14ac:dyDescent="0.25">
      <c r="A7" s="9" t="s">
        <v>620</v>
      </c>
      <c r="B7" s="12">
        <f>VLOOKUP(A7, 'Measures with Incentive Levels'!$A$1:$C$21, 2, FALSE)*R7</f>
        <v>196</v>
      </c>
      <c r="C7" s="12">
        <f t="shared" si="1"/>
        <v>19.600000000000001</v>
      </c>
      <c r="D7">
        <v>2333399</v>
      </c>
      <c r="E7" t="s">
        <v>1502</v>
      </c>
      <c r="F7" t="s">
        <v>1503</v>
      </c>
      <c r="G7" t="s">
        <v>1504</v>
      </c>
      <c r="H7" s="12" t="s">
        <v>1517</v>
      </c>
      <c r="J7" t="s">
        <v>1506</v>
      </c>
      <c r="K7" t="s">
        <v>1507</v>
      </c>
      <c r="L7" t="s">
        <v>1508</v>
      </c>
      <c r="M7" t="s">
        <v>1509</v>
      </c>
      <c r="N7">
        <v>1</v>
      </c>
      <c r="O7">
        <v>0</v>
      </c>
      <c r="P7">
        <v>1</v>
      </c>
      <c r="Q7" t="s">
        <v>1510</v>
      </c>
      <c r="R7">
        <v>4.9000000000000004</v>
      </c>
      <c r="S7">
        <v>4.9000000000000004</v>
      </c>
      <c r="T7">
        <v>0</v>
      </c>
      <c r="U7">
        <v>34.5</v>
      </c>
      <c r="V7">
        <v>24</v>
      </c>
      <c r="W7">
        <v>27.25</v>
      </c>
      <c r="X7">
        <v>2.71</v>
      </c>
      <c r="Y7" t="s">
        <v>1273</v>
      </c>
      <c r="Z7">
        <v>43276</v>
      </c>
      <c r="AA7" s="17">
        <f t="shared" si="2"/>
        <v>2333399</v>
      </c>
      <c r="AB7" s="17" t="str">
        <f t="shared" si="3"/>
        <v>Glass Door Reach-In Freezer</v>
      </c>
      <c r="AC7" s="9" t="str">
        <f t="shared" si="4"/>
        <v>Beverage-Air</v>
      </c>
      <c r="AD7" s="18" t="str">
        <f t="shared" si="5"/>
        <v>UCF24AHC-25*********</v>
      </c>
      <c r="AE7" s="18">
        <f t="shared" si="6"/>
        <v>196</v>
      </c>
      <c r="AF7" s="18">
        <f t="shared" si="7"/>
        <v>19.600000000000001</v>
      </c>
    </row>
    <row r="8" spans="1:32" x14ac:dyDescent="0.25">
      <c r="A8" s="9" t="s">
        <v>620</v>
      </c>
      <c r="B8" s="12">
        <f>VLOOKUP(A8, 'Measures with Incentive Levels'!$A$1:$C$21, 2, FALSE)*R8</f>
        <v>712</v>
      </c>
      <c r="C8" s="12">
        <f t="shared" si="1"/>
        <v>71.2</v>
      </c>
      <c r="D8">
        <v>2332054</v>
      </c>
      <c r="E8" t="s">
        <v>532</v>
      </c>
      <c r="F8" t="s">
        <v>1518</v>
      </c>
      <c r="G8" t="s">
        <v>1519</v>
      </c>
      <c r="H8" s="12" t="s">
        <v>1520</v>
      </c>
      <c r="J8" t="s">
        <v>1506</v>
      </c>
      <c r="K8" t="s">
        <v>1507</v>
      </c>
      <c r="L8" t="s">
        <v>1514</v>
      </c>
      <c r="M8" t="s">
        <v>1509</v>
      </c>
      <c r="N8">
        <v>0</v>
      </c>
      <c r="O8">
        <v>1</v>
      </c>
      <c r="P8">
        <v>1</v>
      </c>
      <c r="Q8" t="s">
        <v>1510</v>
      </c>
      <c r="R8">
        <v>17.8</v>
      </c>
      <c r="S8">
        <v>0</v>
      </c>
      <c r="T8">
        <v>17.8</v>
      </c>
      <c r="U8">
        <v>82.68</v>
      </c>
      <c r="V8">
        <v>26.77</v>
      </c>
      <c r="W8">
        <v>32.68</v>
      </c>
      <c r="X8">
        <v>2.9</v>
      </c>
      <c r="Y8" t="s">
        <v>1273</v>
      </c>
      <c r="Z8">
        <v>43448</v>
      </c>
      <c r="AA8" s="17">
        <f t="shared" si="2"/>
        <v>2332054</v>
      </c>
      <c r="AB8" s="17" t="str">
        <f t="shared" si="3"/>
        <v>Glass Door Reach-In Freezer</v>
      </c>
      <c r="AC8" s="9" t="str">
        <f t="shared" si="4"/>
        <v>Arctic Air</v>
      </c>
      <c r="AD8" s="18" t="str">
        <f t="shared" si="5"/>
        <v>AF23EZ</v>
      </c>
      <c r="AE8" s="18">
        <f t="shared" si="6"/>
        <v>712</v>
      </c>
      <c r="AF8" s="18">
        <f t="shared" si="7"/>
        <v>71.2</v>
      </c>
    </row>
    <row r="9" spans="1:32" x14ac:dyDescent="0.25">
      <c r="A9" s="9" t="s">
        <v>620</v>
      </c>
      <c r="B9" s="12">
        <f>VLOOKUP(A9, 'Measures with Incentive Levels'!$A$1:$C$21, 2, FALSE)*R9</f>
        <v>1680</v>
      </c>
      <c r="C9" s="12">
        <f t="shared" si="1"/>
        <v>168</v>
      </c>
      <c r="D9">
        <v>2332058</v>
      </c>
      <c r="E9" t="s">
        <v>532</v>
      </c>
      <c r="F9" t="s">
        <v>1518</v>
      </c>
      <c r="G9" t="s">
        <v>1519</v>
      </c>
      <c r="H9" s="12" t="s">
        <v>1521</v>
      </c>
      <c r="J9" t="s">
        <v>1506</v>
      </c>
      <c r="K9" t="s">
        <v>1507</v>
      </c>
      <c r="L9" t="s">
        <v>1514</v>
      </c>
      <c r="M9" t="s">
        <v>1509</v>
      </c>
      <c r="N9">
        <v>0</v>
      </c>
      <c r="O9">
        <v>2</v>
      </c>
      <c r="P9">
        <v>2</v>
      </c>
      <c r="Q9" t="s">
        <v>1510</v>
      </c>
      <c r="R9">
        <v>42</v>
      </c>
      <c r="S9">
        <v>0</v>
      </c>
      <c r="T9">
        <v>42</v>
      </c>
      <c r="U9">
        <v>83.07</v>
      </c>
      <c r="V9">
        <v>54.02</v>
      </c>
      <c r="W9">
        <v>32.799999999999997</v>
      </c>
      <c r="X9">
        <v>4.97</v>
      </c>
      <c r="Y9" t="s">
        <v>1273</v>
      </c>
      <c r="Z9">
        <v>43448</v>
      </c>
      <c r="AA9" s="17">
        <f t="shared" si="2"/>
        <v>2332058</v>
      </c>
      <c r="AB9" s="17" t="str">
        <f t="shared" si="3"/>
        <v>Glass Door Reach-In Freezer</v>
      </c>
      <c r="AC9" s="9" t="str">
        <f t="shared" si="4"/>
        <v>Arctic Air</v>
      </c>
      <c r="AD9" s="18" t="str">
        <f t="shared" si="5"/>
        <v>AF49EX</v>
      </c>
      <c r="AE9" s="18">
        <f t="shared" si="6"/>
        <v>1680</v>
      </c>
      <c r="AF9" s="18">
        <f t="shared" si="7"/>
        <v>168</v>
      </c>
    </row>
    <row r="10" spans="1:32" x14ac:dyDescent="0.25">
      <c r="A10" s="9" t="s">
        <v>620</v>
      </c>
      <c r="B10" s="12">
        <f>VLOOKUP(A10, 'Measures with Incentive Levels'!$A$1:$C$21, 2, FALSE)*R10</f>
        <v>248.79999999999998</v>
      </c>
      <c r="C10" s="12">
        <f t="shared" si="1"/>
        <v>24.88</v>
      </c>
      <c r="D10">
        <v>2326604</v>
      </c>
      <c r="E10" t="s">
        <v>545</v>
      </c>
      <c r="F10" t="s">
        <v>545</v>
      </c>
      <c r="G10" t="s">
        <v>151</v>
      </c>
      <c r="H10" s="12" t="s">
        <v>151</v>
      </c>
      <c r="J10" t="s">
        <v>1506</v>
      </c>
      <c r="K10" t="s">
        <v>1507</v>
      </c>
      <c r="L10" t="s">
        <v>1508</v>
      </c>
      <c r="M10" t="s">
        <v>1509</v>
      </c>
      <c r="N10">
        <v>1</v>
      </c>
      <c r="O10">
        <v>0</v>
      </c>
      <c r="P10">
        <v>1</v>
      </c>
      <c r="Q10" t="s">
        <v>1510</v>
      </c>
      <c r="R10">
        <v>6.22</v>
      </c>
      <c r="S10">
        <v>6.22</v>
      </c>
      <c r="T10">
        <v>0</v>
      </c>
      <c r="U10">
        <v>32</v>
      </c>
      <c r="V10">
        <v>27</v>
      </c>
      <c r="W10">
        <v>32.5</v>
      </c>
      <c r="X10">
        <v>3.13</v>
      </c>
      <c r="Y10" t="s">
        <v>1273</v>
      </c>
      <c r="Z10">
        <v>43362</v>
      </c>
      <c r="AA10" s="17">
        <f t="shared" si="2"/>
        <v>2326604</v>
      </c>
      <c r="AB10" s="17" t="str">
        <f t="shared" si="3"/>
        <v>Glass Door Reach-In Freezer</v>
      </c>
      <c r="AC10" s="9" t="str">
        <f t="shared" si="4"/>
        <v>Hoshizaki America, Inc.</v>
      </c>
      <c r="AD10" s="18" t="str">
        <f t="shared" si="5"/>
        <v>UF27A-GLP01</v>
      </c>
      <c r="AE10" s="18">
        <f t="shared" si="6"/>
        <v>248.79999999999998</v>
      </c>
      <c r="AF10" s="18">
        <f t="shared" si="7"/>
        <v>24.88</v>
      </c>
    </row>
    <row r="11" spans="1:32" x14ac:dyDescent="0.25">
      <c r="A11" s="9" t="s">
        <v>620</v>
      </c>
      <c r="B11" s="12">
        <f>VLOOKUP(A11, 'Measures with Incentive Levels'!$A$1:$C$21, 2, FALSE)*R11</f>
        <v>941.59999999999991</v>
      </c>
      <c r="C11" s="12">
        <f t="shared" si="1"/>
        <v>94.16</v>
      </c>
      <c r="D11">
        <v>2296108</v>
      </c>
      <c r="E11" t="s">
        <v>538</v>
      </c>
      <c r="F11" t="s">
        <v>1522</v>
      </c>
      <c r="G11" t="s">
        <v>129</v>
      </c>
      <c r="H11" s="12" t="s">
        <v>129</v>
      </c>
      <c r="I11" s="12" t="s">
        <v>1523</v>
      </c>
      <c r="J11" t="s">
        <v>1506</v>
      </c>
      <c r="K11" t="s">
        <v>1507</v>
      </c>
      <c r="L11" t="s">
        <v>1524</v>
      </c>
      <c r="M11" t="s">
        <v>1509</v>
      </c>
      <c r="N11">
        <v>1</v>
      </c>
      <c r="O11">
        <v>0</v>
      </c>
      <c r="P11">
        <v>1</v>
      </c>
      <c r="Q11" t="s">
        <v>1510</v>
      </c>
      <c r="R11">
        <v>23.54</v>
      </c>
      <c r="S11">
        <v>23.54</v>
      </c>
      <c r="T11">
        <v>0</v>
      </c>
      <c r="U11">
        <v>79</v>
      </c>
      <c r="V11">
        <v>30</v>
      </c>
      <c r="W11">
        <v>32.25</v>
      </c>
      <c r="X11">
        <v>6.45</v>
      </c>
      <c r="Y11" t="s">
        <v>1031</v>
      </c>
      <c r="Z11">
        <v>42073</v>
      </c>
      <c r="AA11" s="17">
        <f t="shared" si="2"/>
        <v>2296108</v>
      </c>
      <c r="AB11" s="17" t="str">
        <f t="shared" si="3"/>
        <v>Glass Door Reach-In Freezer</v>
      </c>
      <c r="AC11" s="9" t="str">
        <f t="shared" si="4"/>
        <v>Master-Bilt</v>
      </c>
      <c r="AD11" s="18" t="str">
        <f t="shared" si="5"/>
        <v>BLG-27-HGP</v>
      </c>
      <c r="AE11" s="18">
        <f t="shared" si="6"/>
        <v>941.59999999999991</v>
      </c>
      <c r="AF11" s="18">
        <f t="shared" si="7"/>
        <v>94.16</v>
      </c>
    </row>
    <row r="12" spans="1:32" x14ac:dyDescent="0.25">
      <c r="A12" s="9" t="s">
        <v>620</v>
      </c>
      <c r="B12" s="12">
        <f>VLOOKUP(A12, 'Measures with Incentive Levels'!$A$1:$C$21, 2, FALSE)*R12</f>
        <v>1714.4</v>
      </c>
      <c r="C12" s="12">
        <f t="shared" si="1"/>
        <v>171.44000000000003</v>
      </c>
      <c r="D12">
        <v>2296109</v>
      </c>
      <c r="E12" t="s">
        <v>538</v>
      </c>
      <c r="F12" t="s">
        <v>1522</v>
      </c>
      <c r="G12" t="s">
        <v>130</v>
      </c>
      <c r="H12" s="12" t="s">
        <v>130</v>
      </c>
      <c r="I12" s="12" t="s">
        <v>1525</v>
      </c>
      <c r="J12" t="s">
        <v>1506</v>
      </c>
      <c r="K12" t="s">
        <v>1507</v>
      </c>
      <c r="L12" t="s">
        <v>1524</v>
      </c>
      <c r="M12" t="s">
        <v>1509</v>
      </c>
      <c r="N12">
        <v>2</v>
      </c>
      <c r="O12">
        <v>0</v>
      </c>
      <c r="P12">
        <v>2</v>
      </c>
      <c r="Q12" t="s">
        <v>1510</v>
      </c>
      <c r="R12">
        <v>42.86</v>
      </c>
      <c r="S12">
        <v>42.86</v>
      </c>
      <c r="T12">
        <v>0</v>
      </c>
      <c r="U12">
        <v>79</v>
      </c>
      <c r="V12">
        <v>52</v>
      </c>
      <c r="W12">
        <v>32.25</v>
      </c>
      <c r="X12">
        <v>10.28</v>
      </c>
      <c r="Y12" t="s">
        <v>1031</v>
      </c>
      <c r="Z12">
        <v>42073</v>
      </c>
      <c r="AA12" s="17">
        <f t="shared" si="2"/>
        <v>2296109</v>
      </c>
      <c r="AB12" s="17" t="str">
        <f t="shared" si="3"/>
        <v>Glass Door Reach-In Freezer</v>
      </c>
      <c r="AC12" s="9" t="str">
        <f t="shared" si="4"/>
        <v>Master-Bilt</v>
      </c>
      <c r="AD12" s="18" t="str">
        <f t="shared" si="5"/>
        <v>BLG-48-HGP</v>
      </c>
      <c r="AE12" s="18">
        <f t="shared" si="6"/>
        <v>1714.4</v>
      </c>
      <c r="AF12" s="18">
        <f t="shared" si="7"/>
        <v>171.44000000000003</v>
      </c>
    </row>
    <row r="13" spans="1:32" x14ac:dyDescent="0.25">
      <c r="A13" s="9" t="s">
        <v>620</v>
      </c>
      <c r="B13" s="12">
        <f>VLOOKUP(A13, 'Measures with Incentive Levels'!$A$1:$C$21, 2, FALSE)*R13</f>
        <v>2635.6</v>
      </c>
      <c r="C13" s="12">
        <f t="shared" si="1"/>
        <v>263.56</v>
      </c>
      <c r="D13">
        <v>2296110</v>
      </c>
      <c r="E13" t="s">
        <v>538</v>
      </c>
      <c r="F13" t="s">
        <v>1522</v>
      </c>
      <c r="G13" t="s">
        <v>131</v>
      </c>
      <c r="H13" s="12" t="s">
        <v>131</v>
      </c>
      <c r="I13" s="12" t="s">
        <v>1526</v>
      </c>
      <c r="J13" t="s">
        <v>1506</v>
      </c>
      <c r="K13" t="s">
        <v>1507</v>
      </c>
      <c r="L13" t="s">
        <v>1524</v>
      </c>
      <c r="M13" t="s">
        <v>1509</v>
      </c>
      <c r="N13">
        <v>3</v>
      </c>
      <c r="O13">
        <v>0</v>
      </c>
      <c r="P13">
        <v>3</v>
      </c>
      <c r="Q13" t="s">
        <v>1510</v>
      </c>
      <c r="R13">
        <v>65.89</v>
      </c>
      <c r="S13">
        <v>65.89</v>
      </c>
      <c r="T13">
        <v>0</v>
      </c>
      <c r="U13">
        <v>79</v>
      </c>
      <c r="V13">
        <v>78</v>
      </c>
      <c r="W13">
        <v>32.25</v>
      </c>
      <c r="X13">
        <v>15.85</v>
      </c>
      <c r="Y13" t="s">
        <v>1031</v>
      </c>
      <c r="Z13">
        <v>42073</v>
      </c>
      <c r="AA13" s="17">
        <f t="shared" si="2"/>
        <v>2296110</v>
      </c>
      <c r="AB13" s="17" t="str">
        <f t="shared" si="3"/>
        <v>Glass Door Reach-In Freezer</v>
      </c>
      <c r="AC13" s="9" t="str">
        <f t="shared" si="4"/>
        <v>Master-Bilt</v>
      </c>
      <c r="AD13" s="18" t="str">
        <f t="shared" si="5"/>
        <v>BLG-74-HGP</v>
      </c>
      <c r="AE13" s="18">
        <f t="shared" si="6"/>
        <v>2635.6</v>
      </c>
      <c r="AF13" s="18">
        <f t="shared" si="7"/>
        <v>263.56</v>
      </c>
    </row>
    <row r="14" spans="1:32" x14ac:dyDescent="0.25">
      <c r="A14" s="9" t="s">
        <v>620</v>
      </c>
      <c r="B14" s="12">
        <f>VLOOKUP(A14, 'Measures with Incentive Levels'!$A$1:$C$21, 2, FALSE)*R14</f>
        <v>214.8</v>
      </c>
      <c r="C14" s="12">
        <f t="shared" si="1"/>
        <v>21.480000000000004</v>
      </c>
      <c r="D14">
        <v>2301777</v>
      </c>
      <c r="E14" t="s">
        <v>541</v>
      </c>
      <c r="F14" t="s">
        <v>1527</v>
      </c>
      <c r="G14" t="s">
        <v>136</v>
      </c>
      <c r="H14" s="12" t="s">
        <v>136</v>
      </c>
      <c r="J14" t="s">
        <v>1506</v>
      </c>
      <c r="K14" t="s">
        <v>1507</v>
      </c>
      <c r="L14" t="s">
        <v>1528</v>
      </c>
      <c r="M14" t="s">
        <v>1509</v>
      </c>
      <c r="N14">
        <v>1</v>
      </c>
      <c r="O14">
        <v>0</v>
      </c>
      <c r="P14">
        <v>1</v>
      </c>
      <c r="Q14" t="s">
        <v>1510</v>
      </c>
      <c r="R14">
        <v>5.37</v>
      </c>
      <c r="S14">
        <v>5.37</v>
      </c>
      <c r="T14">
        <v>0</v>
      </c>
      <c r="U14">
        <v>41.53</v>
      </c>
      <c r="V14">
        <v>22.44</v>
      </c>
      <c r="W14">
        <v>22.04</v>
      </c>
      <c r="X14">
        <v>2.2599999999999998</v>
      </c>
      <c r="Y14" t="s">
        <v>1273</v>
      </c>
      <c r="Z14">
        <v>42894</v>
      </c>
      <c r="AA14" s="17">
        <f t="shared" si="2"/>
        <v>2301777</v>
      </c>
      <c r="AB14" s="17" t="str">
        <f t="shared" si="3"/>
        <v>Glass Door Reach-In Freezer</v>
      </c>
      <c r="AC14" s="9" t="str">
        <f t="shared" si="4"/>
        <v>Metalfrio</v>
      </c>
      <c r="AD14" s="18" t="str">
        <f t="shared" si="5"/>
        <v>NG5CHC</v>
      </c>
      <c r="AE14" s="18">
        <f t="shared" si="6"/>
        <v>214.8</v>
      </c>
      <c r="AF14" s="18">
        <f t="shared" si="7"/>
        <v>21.480000000000004</v>
      </c>
    </row>
    <row r="15" spans="1:32" x14ac:dyDescent="0.25">
      <c r="A15" s="9" t="s">
        <v>620</v>
      </c>
      <c r="B15" s="12">
        <f>VLOOKUP(A15, 'Measures with Incentive Levels'!$A$1:$C$21, 2, FALSE)*R15</f>
        <v>214.8</v>
      </c>
      <c r="C15" s="12">
        <f t="shared" si="1"/>
        <v>21.480000000000004</v>
      </c>
      <c r="D15">
        <v>2320154</v>
      </c>
      <c r="E15" t="s">
        <v>541</v>
      </c>
      <c r="F15" t="s">
        <v>1527</v>
      </c>
      <c r="G15" t="s">
        <v>136</v>
      </c>
      <c r="H15" s="12" t="s">
        <v>137</v>
      </c>
      <c r="J15" t="s">
        <v>1506</v>
      </c>
      <c r="K15" t="s">
        <v>1507</v>
      </c>
      <c r="L15" t="s">
        <v>1529</v>
      </c>
      <c r="M15" t="s">
        <v>1509</v>
      </c>
      <c r="N15">
        <v>1</v>
      </c>
      <c r="O15">
        <v>0</v>
      </c>
      <c r="P15">
        <v>1</v>
      </c>
      <c r="Q15" t="s">
        <v>1510</v>
      </c>
      <c r="R15">
        <v>5.37</v>
      </c>
      <c r="S15">
        <v>5.37</v>
      </c>
      <c r="T15">
        <v>0</v>
      </c>
      <c r="U15">
        <v>41.53</v>
      </c>
      <c r="V15">
        <v>22.44</v>
      </c>
      <c r="W15">
        <v>22.04</v>
      </c>
      <c r="X15">
        <v>2.5499999999999998</v>
      </c>
      <c r="Y15" t="s">
        <v>1273</v>
      </c>
      <c r="Z15">
        <v>43113</v>
      </c>
      <c r="AA15" s="17">
        <f t="shared" si="2"/>
        <v>2320154</v>
      </c>
      <c r="AB15" s="17" t="str">
        <f t="shared" si="3"/>
        <v>Glass Door Reach-In Freezer</v>
      </c>
      <c r="AC15" s="9" t="str">
        <f t="shared" si="4"/>
        <v>Metalfrio</v>
      </c>
      <c r="AD15" s="18" t="str">
        <f t="shared" si="5"/>
        <v>NG5CHC (Reach-In)</v>
      </c>
      <c r="AE15" s="18">
        <f t="shared" si="6"/>
        <v>214.8</v>
      </c>
      <c r="AF15" s="18">
        <f t="shared" si="7"/>
        <v>21.480000000000004</v>
      </c>
    </row>
    <row r="16" spans="1:32" x14ac:dyDescent="0.25">
      <c r="A16" s="9" t="s">
        <v>620</v>
      </c>
      <c r="B16" s="12">
        <f>VLOOKUP(A16, 'Measures with Incentive Levels'!$A$1:$C$21, 2, FALSE)*R16</f>
        <v>248.79999999999998</v>
      </c>
      <c r="C16" s="12">
        <f t="shared" si="1"/>
        <v>24.88</v>
      </c>
      <c r="D16">
        <v>2302471</v>
      </c>
      <c r="E16" t="s">
        <v>541</v>
      </c>
      <c r="F16" t="s">
        <v>1527</v>
      </c>
      <c r="G16" t="s">
        <v>138</v>
      </c>
      <c r="H16" s="12" t="s">
        <v>138</v>
      </c>
      <c r="J16" t="s">
        <v>1506</v>
      </c>
      <c r="K16" t="s">
        <v>1507</v>
      </c>
      <c r="L16" t="s">
        <v>1528</v>
      </c>
      <c r="M16" t="s">
        <v>1509</v>
      </c>
      <c r="N16">
        <v>1</v>
      </c>
      <c r="O16">
        <v>0</v>
      </c>
      <c r="P16">
        <v>1</v>
      </c>
      <c r="Q16" t="s">
        <v>1510</v>
      </c>
      <c r="R16">
        <v>6.22</v>
      </c>
      <c r="S16">
        <v>6.22</v>
      </c>
      <c r="T16">
        <v>0</v>
      </c>
      <c r="U16">
        <v>50.79</v>
      </c>
      <c r="V16">
        <v>21.25</v>
      </c>
      <c r="W16">
        <v>18.03</v>
      </c>
      <c r="X16">
        <v>2.88</v>
      </c>
      <c r="Y16" t="s">
        <v>1273</v>
      </c>
      <c r="Z16">
        <v>43018</v>
      </c>
      <c r="AA16" s="17">
        <f t="shared" si="2"/>
        <v>2302471</v>
      </c>
      <c r="AB16" s="17" t="str">
        <f t="shared" si="3"/>
        <v>Glass Door Reach-In Freezer</v>
      </c>
      <c r="AC16" s="9" t="str">
        <f t="shared" si="4"/>
        <v>Metalfrio</v>
      </c>
      <c r="AD16" s="18" t="str">
        <f t="shared" si="5"/>
        <v>VN20MX</v>
      </c>
      <c r="AE16" s="18">
        <f t="shared" si="6"/>
        <v>248.79999999999998</v>
      </c>
      <c r="AF16" s="18">
        <f t="shared" si="7"/>
        <v>24.88</v>
      </c>
    </row>
    <row r="17" spans="1:32" x14ac:dyDescent="0.25">
      <c r="A17" s="9" t="s">
        <v>620</v>
      </c>
      <c r="B17" s="12">
        <f>VLOOKUP(A17, 'Measures with Incentive Levels'!$A$1:$C$21, 2, FALSE)*R17</f>
        <v>305.2</v>
      </c>
      <c r="C17" s="12">
        <f t="shared" si="1"/>
        <v>30.52</v>
      </c>
      <c r="D17">
        <v>2302475</v>
      </c>
      <c r="E17" t="s">
        <v>541</v>
      </c>
      <c r="F17" t="s">
        <v>1527</v>
      </c>
      <c r="G17" t="s">
        <v>139</v>
      </c>
      <c r="H17" s="12" t="s">
        <v>139</v>
      </c>
      <c r="J17" t="s">
        <v>1506</v>
      </c>
      <c r="K17" t="s">
        <v>1507</v>
      </c>
      <c r="L17" t="s">
        <v>1528</v>
      </c>
      <c r="M17" t="s">
        <v>1509</v>
      </c>
      <c r="N17">
        <v>1</v>
      </c>
      <c r="O17">
        <v>0</v>
      </c>
      <c r="P17">
        <v>1</v>
      </c>
      <c r="Q17" t="s">
        <v>1510</v>
      </c>
      <c r="R17">
        <v>7.63</v>
      </c>
      <c r="S17">
        <v>7.63</v>
      </c>
      <c r="T17">
        <v>0</v>
      </c>
      <c r="U17">
        <v>69.680000000000007</v>
      </c>
      <c r="V17">
        <v>18.89</v>
      </c>
      <c r="W17">
        <v>20.47</v>
      </c>
      <c r="X17">
        <v>3.25</v>
      </c>
      <c r="Y17" t="s">
        <v>1273</v>
      </c>
      <c r="Z17">
        <v>43018</v>
      </c>
      <c r="AA17" s="17">
        <f t="shared" si="2"/>
        <v>2302475</v>
      </c>
      <c r="AB17" s="17" t="str">
        <f t="shared" si="3"/>
        <v>Glass Door Reach-In Freezer</v>
      </c>
      <c r="AC17" s="9" t="str">
        <f t="shared" si="4"/>
        <v>Metalfrio</v>
      </c>
      <c r="AD17" s="18" t="str">
        <f t="shared" si="5"/>
        <v>VN22MX</v>
      </c>
      <c r="AE17" s="18">
        <f t="shared" si="6"/>
        <v>305.2</v>
      </c>
      <c r="AF17" s="18">
        <f t="shared" si="7"/>
        <v>30.52</v>
      </c>
    </row>
    <row r="18" spans="1:32" x14ac:dyDescent="0.25">
      <c r="A18" s="9" t="s">
        <v>620</v>
      </c>
      <c r="B18" s="12">
        <f>VLOOKUP(A18, 'Measures with Incentive Levels'!$A$1:$C$21, 2, FALSE)*R18</f>
        <v>762.8</v>
      </c>
      <c r="C18" s="12">
        <f t="shared" si="1"/>
        <v>76.28</v>
      </c>
      <c r="D18">
        <v>2308652</v>
      </c>
      <c r="E18" t="s">
        <v>541</v>
      </c>
      <c r="F18" t="s">
        <v>1527</v>
      </c>
      <c r="G18" t="s">
        <v>140</v>
      </c>
      <c r="H18" s="12" t="s">
        <v>140</v>
      </c>
      <c r="J18" t="s">
        <v>1506</v>
      </c>
      <c r="K18" t="s">
        <v>1507</v>
      </c>
      <c r="L18" t="s">
        <v>1528</v>
      </c>
      <c r="M18" t="s">
        <v>1509</v>
      </c>
      <c r="N18">
        <v>1</v>
      </c>
      <c r="O18">
        <v>0</v>
      </c>
      <c r="P18">
        <v>1</v>
      </c>
      <c r="Q18" t="s">
        <v>1510</v>
      </c>
      <c r="R18">
        <v>19.07</v>
      </c>
      <c r="S18">
        <v>19.07</v>
      </c>
      <c r="T18">
        <v>0</v>
      </c>
      <c r="U18">
        <v>77.36</v>
      </c>
      <c r="V18">
        <v>27.95</v>
      </c>
      <c r="W18">
        <v>28.14</v>
      </c>
      <c r="X18">
        <v>3.08</v>
      </c>
      <c r="Y18" t="s">
        <v>1273</v>
      </c>
      <c r="Z18">
        <v>42830</v>
      </c>
      <c r="AA18" s="17">
        <f t="shared" si="2"/>
        <v>2308652</v>
      </c>
      <c r="AB18" s="17" t="str">
        <f t="shared" si="3"/>
        <v>Glass Door Reach-In Freezer</v>
      </c>
      <c r="AC18" s="9" t="str">
        <f t="shared" si="4"/>
        <v>Metalfrio</v>
      </c>
      <c r="AD18" s="18" t="str">
        <f t="shared" si="5"/>
        <v>VN50MX</v>
      </c>
      <c r="AE18" s="18">
        <f t="shared" si="6"/>
        <v>762.8</v>
      </c>
      <c r="AF18" s="18">
        <f t="shared" si="7"/>
        <v>76.28</v>
      </c>
    </row>
    <row r="19" spans="1:32" x14ac:dyDescent="0.25">
      <c r="A19" s="9" t="s">
        <v>620</v>
      </c>
      <c r="B19" s="12">
        <f>VLOOKUP(A19, 'Measures with Incentive Levels'!$A$1:$C$21, 2, FALSE)*R19</f>
        <v>1752</v>
      </c>
      <c r="C19" s="12">
        <f t="shared" si="1"/>
        <v>175.20000000000002</v>
      </c>
      <c r="D19">
        <v>2303754</v>
      </c>
      <c r="E19" t="s">
        <v>542</v>
      </c>
      <c r="F19" t="s">
        <v>1530</v>
      </c>
      <c r="G19" t="s">
        <v>143</v>
      </c>
      <c r="H19" s="12" t="s">
        <v>143</v>
      </c>
      <c r="I19" s="12" t="s">
        <v>1531</v>
      </c>
      <c r="J19" t="s">
        <v>1506</v>
      </c>
      <c r="K19" t="s">
        <v>1507</v>
      </c>
      <c r="L19" t="s">
        <v>1529</v>
      </c>
      <c r="M19" t="s">
        <v>1509</v>
      </c>
      <c r="N19">
        <v>2</v>
      </c>
      <c r="O19">
        <v>0</v>
      </c>
      <c r="P19">
        <v>2</v>
      </c>
      <c r="Q19" t="s">
        <v>1510</v>
      </c>
      <c r="R19">
        <v>43.8</v>
      </c>
      <c r="S19">
        <v>43.8</v>
      </c>
      <c r="T19">
        <v>0</v>
      </c>
      <c r="U19">
        <v>81.180000000000007</v>
      </c>
      <c r="V19">
        <v>54.41</v>
      </c>
      <c r="W19">
        <v>31.5</v>
      </c>
      <c r="X19">
        <v>12.14</v>
      </c>
      <c r="Y19" t="s">
        <v>1273</v>
      </c>
      <c r="Z19">
        <v>42979</v>
      </c>
      <c r="AA19" s="17">
        <f t="shared" si="2"/>
        <v>2303754</v>
      </c>
      <c r="AB19" s="17" t="str">
        <f t="shared" si="3"/>
        <v>Glass Door Reach-In Freezer</v>
      </c>
      <c r="AC19" s="9" t="str">
        <f t="shared" si="4"/>
        <v>MIGALI</v>
      </c>
      <c r="AD19" s="18" t="str">
        <f t="shared" si="5"/>
        <v>C-49FM-HC</v>
      </c>
      <c r="AE19" s="18">
        <f t="shared" si="6"/>
        <v>1752</v>
      </c>
      <c r="AF19" s="18">
        <f t="shared" si="7"/>
        <v>175.20000000000002</v>
      </c>
    </row>
    <row r="20" spans="1:32" x14ac:dyDescent="0.25">
      <c r="A20" s="9" t="s">
        <v>620</v>
      </c>
      <c r="B20" s="12">
        <f>VLOOKUP(A20, 'Measures with Incentive Levels'!$A$1:$C$21, 2, FALSE)*R20</f>
        <v>242.39999999999998</v>
      </c>
      <c r="C20" s="12">
        <f t="shared" si="1"/>
        <v>24.24</v>
      </c>
      <c r="D20">
        <v>2303689</v>
      </c>
      <c r="E20" t="s">
        <v>547</v>
      </c>
      <c r="F20" t="s">
        <v>885</v>
      </c>
      <c r="G20" t="s">
        <v>164</v>
      </c>
      <c r="H20" s="12" t="s">
        <v>164</v>
      </c>
      <c r="J20" t="s">
        <v>1506</v>
      </c>
      <c r="K20" t="s">
        <v>1507</v>
      </c>
      <c r="L20" t="s">
        <v>1514</v>
      </c>
      <c r="M20" t="s">
        <v>1509</v>
      </c>
      <c r="N20">
        <v>2</v>
      </c>
      <c r="O20">
        <v>0</v>
      </c>
      <c r="P20">
        <v>2</v>
      </c>
      <c r="Q20" t="s">
        <v>1510</v>
      </c>
      <c r="R20">
        <v>6.06</v>
      </c>
      <c r="S20">
        <v>6.06</v>
      </c>
      <c r="T20">
        <v>0</v>
      </c>
      <c r="U20">
        <v>36</v>
      </c>
      <c r="V20">
        <v>27</v>
      </c>
      <c r="W20">
        <v>31.75</v>
      </c>
      <c r="X20">
        <v>2.97</v>
      </c>
      <c r="Y20" t="s">
        <v>1273</v>
      </c>
      <c r="Z20">
        <v>42826</v>
      </c>
      <c r="AA20" s="17">
        <f t="shared" si="2"/>
        <v>2303689</v>
      </c>
      <c r="AB20" s="17" t="str">
        <f t="shared" si="3"/>
        <v>Glass Door Reach-In Freezer</v>
      </c>
      <c r="AC20" s="9" t="str">
        <f t="shared" si="4"/>
        <v>Delfield</v>
      </c>
      <c r="AD20" s="18" t="str">
        <f t="shared" si="5"/>
        <v>GUF27P-G</v>
      </c>
      <c r="AE20" s="18">
        <f t="shared" si="6"/>
        <v>242.39999999999998</v>
      </c>
      <c r="AF20" s="18">
        <f t="shared" si="7"/>
        <v>24.24</v>
      </c>
    </row>
    <row r="21" spans="1:32" x14ac:dyDescent="0.25">
      <c r="A21" s="9" t="s">
        <v>620</v>
      </c>
      <c r="B21" s="12">
        <f>VLOOKUP(A21, 'Measures with Incentive Levels'!$A$1:$C$21, 2, FALSE)*R21</f>
        <v>260.79999999999995</v>
      </c>
      <c r="C21" s="12">
        <f t="shared" si="1"/>
        <v>26.08</v>
      </c>
      <c r="D21">
        <v>2303538</v>
      </c>
      <c r="E21" t="s">
        <v>546</v>
      </c>
      <c r="F21" t="s">
        <v>1096</v>
      </c>
      <c r="G21" t="s">
        <v>175</v>
      </c>
      <c r="H21" s="12" t="s">
        <v>175</v>
      </c>
      <c r="J21" t="s">
        <v>1506</v>
      </c>
      <c r="K21" t="s">
        <v>1507</v>
      </c>
      <c r="L21" t="s">
        <v>1524</v>
      </c>
      <c r="M21" t="s">
        <v>1509</v>
      </c>
      <c r="N21">
        <v>1</v>
      </c>
      <c r="O21">
        <v>0</v>
      </c>
      <c r="P21">
        <v>1</v>
      </c>
      <c r="Q21" t="s">
        <v>1510</v>
      </c>
      <c r="R21">
        <v>6.52</v>
      </c>
      <c r="S21">
        <v>6.52</v>
      </c>
      <c r="T21">
        <v>0</v>
      </c>
      <c r="U21">
        <v>39.880000000000003</v>
      </c>
      <c r="V21">
        <v>24.13</v>
      </c>
      <c r="W21">
        <v>25.63</v>
      </c>
      <c r="X21">
        <v>3.84</v>
      </c>
      <c r="Y21" t="s">
        <v>1273</v>
      </c>
      <c r="Z21">
        <v>42863</v>
      </c>
      <c r="AA21" s="17">
        <f t="shared" si="2"/>
        <v>2303538</v>
      </c>
      <c r="AB21" s="17" t="str">
        <f t="shared" si="3"/>
        <v>Glass Door Reach-In Freezer</v>
      </c>
      <c r="AC21" s="9" t="str">
        <f t="shared" si="4"/>
        <v>True Refrigeration</v>
      </c>
      <c r="AD21" s="18" t="str">
        <f t="shared" si="5"/>
        <v>GDM-07F-HC~TSL01</v>
      </c>
      <c r="AE21" s="18">
        <f t="shared" si="6"/>
        <v>260.79999999999995</v>
      </c>
      <c r="AF21" s="18">
        <f t="shared" si="7"/>
        <v>26.08</v>
      </c>
    </row>
    <row r="22" spans="1:32" x14ac:dyDescent="0.25">
      <c r="A22" s="9" t="s">
        <v>620</v>
      </c>
      <c r="B22" s="12">
        <f>VLOOKUP(A22, 'Measures with Incentive Levels'!$A$1:$C$21, 2, FALSE)*R22</f>
        <v>339.20000000000005</v>
      </c>
      <c r="C22" s="12">
        <f t="shared" si="1"/>
        <v>33.920000000000009</v>
      </c>
      <c r="D22">
        <v>2295153</v>
      </c>
      <c r="E22" t="s">
        <v>546</v>
      </c>
      <c r="F22" t="s">
        <v>1096</v>
      </c>
      <c r="G22" t="s">
        <v>176</v>
      </c>
      <c r="H22" s="12" t="s">
        <v>176</v>
      </c>
      <c r="I22" s="12" t="s">
        <v>1532</v>
      </c>
      <c r="J22" t="s">
        <v>1506</v>
      </c>
      <c r="K22" t="s">
        <v>1507</v>
      </c>
      <c r="L22" t="s">
        <v>1524</v>
      </c>
      <c r="M22" t="s">
        <v>1509</v>
      </c>
      <c r="N22">
        <v>1</v>
      </c>
      <c r="O22">
        <v>0</v>
      </c>
      <c r="P22">
        <v>1</v>
      </c>
      <c r="Q22" t="s">
        <v>1510</v>
      </c>
      <c r="R22">
        <v>8.48</v>
      </c>
      <c r="S22">
        <v>8.48</v>
      </c>
      <c r="T22">
        <v>0</v>
      </c>
      <c r="U22">
        <v>53.5</v>
      </c>
      <c r="V22">
        <v>24.88</v>
      </c>
      <c r="W22">
        <v>23.13</v>
      </c>
      <c r="X22">
        <v>3.98</v>
      </c>
      <c r="Y22" t="s">
        <v>1273</v>
      </c>
      <c r="Z22">
        <v>42736</v>
      </c>
      <c r="AA22" s="17">
        <f t="shared" si="2"/>
        <v>2295153</v>
      </c>
      <c r="AB22" s="17" t="str">
        <f t="shared" si="3"/>
        <v>Glass Door Reach-In Freezer</v>
      </c>
      <c r="AC22" s="9" t="str">
        <f t="shared" si="4"/>
        <v>True Refrigeration</v>
      </c>
      <c r="AD22" s="18" t="str">
        <f t="shared" si="5"/>
        <v>GDM-10F-HC-LD</v>
      </c>
      <c r="AE22" s="18">
        <f t="shared" si="6"/>
        <v>339.20000000000005</v>
      </c>
      <c r="AF22" s="18">
        <f t="shared" si="7"/>
        <v>33.920000000000009</v>
      </c>
    </row>
    <row r="23" spans="1:32" x14ac:dyDescent="0.25">
      <c r="A23" s="9" t="s">
        <v>620</v>
      </c>
      <c r="B23" s="12">
        <f>VLOOKUP(A23, 'Measures with Incentive Levels'!$A$1:$C$21, 2, FALSE)*R23</f>
        <v>417.2</v>
      </c>
      <c r="C23" s="12">
        <f t="shared" si="1"/>
        <v>41.72</v>
      </c>
      <c r="D23">
        <v>2303059</v>
      </c>
      <c r="E23" t="s">
        <v>546</v>
      </c>
      <c r="F23" t="s">
        <v>1096</v>
      </c>
      <c r="G23" t="s">
        <v>178</v>
      </c>
      <c r="H23" s="12" t="s">
        <v>178</v>
      </c>
      <c r="J23" t="s">
        <v>1506</v>
      </c>
      <c r="K23" t="s">
        <v>1507</v>
      </c>
      <c r="L23" t="s">
        <v>1529</v>
      </c>
      <c r="M23" t="s">
        <v>1509</v>
      </c>
      <c r="N23">
        <v>1</v>
      </c>
      <c r="O23">
        <v>0</v>
      </c>
      <c r="P23">
        <v>1</v>
      </c>
      <c r="Q23" t="s">
        <v>1510</v>
      </c>
      <c r="R23">
        <v>10.43</v>
      </c>
      <c r="S23">
        <v>10.43</v>
      </c>
      <c r="T23">
        <v>0</v>
      </c>
      <c r="U23">
        <v>63</v>
      </c>
      <c r="V23">
        <v>27.88</v>
      </c>
      <c r="W23">
        <v>23.25</v>
      </c>
      <c r="X23">
        <v>4.59</v>
      </c>
      <c r="Y23" t="s">
        <v>1273</v>
      </c>
      <c r="Z23">
        <v>42870</v>
      </c>
      <c r="AA23" s="17">
        <f t="shared" si="2"/>
        <v>2303059</v>
      </c>
      <c r="AB23" s="17" t="str">
        <f t="shared" si="3"/>
        <v>Glass Door Reach-In Freezer</v>
      </c>
      <c r="AC23" s="9" t="str">
        <f t="shared" si="4"/>
        <v>True Refrigeration</v>
      </c>
      <c r="AD23" s="18" t="str">
        <f t="shared" si="5"/>
        <v>T-12FG-HC~FGD01</v>
      </c>
      <c r="AE23" s="18">
        <f t="shared" si="6"/>
        <v>417.2</v>
      </c>
      <c r="AF23" s="18">
        <f t="shared" si="7"/>
        <v>41.72</v>
      </c>
    </row>
    <row r="24" spans="1:32" x14ac:dyDescent="0.25">
      <c r="A24" s="9" t="s">
        <v>620</v>
      </c>
      <c r="B24" s="12">
        <f>VLOOKUP(A24, 'Measures with Incentive Levels'!$A$1:$C$21, 2, FALSE)*R24</f>
        <v>719.59999999999991</v>
      </c>
      <c r="C24" s="12">
        <f t="shared" si="1"/>
        <v>71.959999999999994</v>
      </c>
      <c r="D24">
        <v>2337182</v>
      </c>
      <c r="E24" t="s">
        <v>551</v>
      </c>
      <c r="F24" t="s">
        <v>1533</v>
      </c>
      <c r="G24" t="s">
        <v>1534</v>
      </c>
      <c r="H24" s="12" t="s">
        <v>1534</v>
      </c>
      <c r="J24" t="s">
        <v>1506</v>
      </c>
      <c r="K24" t="s">
        <v>1507</v>
      </c>
      <c r="L24" t="s">
        <v>1529</v>
      </c>
      <c r="M24" t="s">
        <v>1509</v>
      </c>
      <c r="N24">
        <v>1</v>
      </c>
      <c r="O24">
        <v>0</v>
      </c>
      <c r="P24">
        <v>1</v>
      </c>
      <c r="Q24" t="s">
        <v>1510</v>
      </c>
      <c r="R24">
        <v>17.989999999999998</v>
      </c>
      <c r="S24">
        <v>17.989999999999998</v>
      </c>
      <c r="T24">
        <v>0</v>
      </c>
      <c r="U24">
        <v>78</v>
      </c>
      <c r="V24">
        <v>27</v>
      </c>
      <c r="W24">
        <v>28</v>
      </c>
      <c r="X24">
        <v>6.08</v>
      </c>
      <c r="Y24" t="s">
        <v>1273</v>
      </c>
      <c r="Z24">
        <v>43579</v>
      </c>
      <c r="AA24" s="17">
        <f t="shared" si="2"/>
        <v>2337182</v>
      </c>
      <c r="AB24" s="17" t="str">
        <f t="shared" si="3"/>
        <v>Glass Door Reach-In Freezer</v>
      </c>
      <c r="AC24" s="9" t="str">
        <f t="shared" si="4"/>
        <v>Turbo Air</v>
      </c>
      <c r="AD24" s="18" t="str">
        <f t="shared" si="5"/>
        <v>TGF-23SD*-N</v>
      </c>
      <c r="AE24" s="18">
        <f t="shared" si="6"/>
        <v>719.59999999999991</v>
      </c>
      <c r="AF24" s="18">
        <f t="shared" si="7"/>
        <v>71.959999999999994</v>
      </c>
    </row>
    <row r="25" spans="1:32" x14ac:dyDescent="0.25">
      <c r="A25" s="9" t="s">
        <v>620</v>
      </c>
      <c r="B25" s="12">
        <f>VLOOKUP(A25, 'Measures with Incentive Levels'!$A$1:$C$21, 2, FALSE)*R25</f>
        <v>1684.8</v>
      </c>
      <c r="C25" s="12">
        <f t="shared" si="1"/>
        <v>168.48000000000002</v>
      </c>
      <c r="D25">
        <v>2337183</v>
      </c>
      <c r="E25" t="s">
        <v>551</v>
      </c>
      <c r="F25" t="s">
        <v>1533</v>
      </c>
      <c r="G25" t="s">
        <v>1535</v>
      </c>
      <c r="H25" s="12" t="s">
        <v>1535</v>
      </c>
      <c r="J25" t="s">
        <v>1506</v>
      </c>
      <c r="K25" t="s">
        <v>1507</v>
      </c>
      <c r="L25" t="s">
        <v>1529</v>
      </c>
      <c r="M25" t="s">
        <v>1509</v>
      </c>
      <c r="N25">
        <v>2</v>
      </c>
      <c r="O25">
        <v>0</v>
      </c>
      <c r="P25">
        <v>2</v>
      </c>
      <c r="Q25" t="s">
        <v>1510</v>
      </c>
      <c r="R25">
        <v>42.12</v>
      </c>
      <c r="S25">
        <v>42.12</v>
      </c>
      <c r="T25">
        <v>0</v>
      </c>
      <c r="U25">
        <v>77</v>
      </c>
      <c r="V25">
        <v>52</v>
      </c>
      <c r="W25">
        <v>32</v>
      </c>
      <c r="X25">
        <v>11.36</v>
      </c>
      <c r="Y25" t="s">
        <v>1273</v>
      </c>
      <c r="Z25">
        <v>43579</v>
      </c>
      <c r="AA25" s="17">
        <f t="shared" si="2"/>
        <v>2337183</v>
      </c>
      <c r="AB25" s="17" t="str">
        <f t="shared" si="3"/>
        <v>Glass Door Reach-In Freezer</v>
      </c>
      <c r="AC25" s="9" t="str">
        <f t="shared" si="4"/>
        <v>Turbo Air</v>
      </c>
      <c r="AD25" s="18" t="str">
        <f t="shared" si="5"/>
        <v>TGF-47SDH*-N</v>
      </c>
      <c r="AE25" s="18">
        <f t="shared" si="6"/>
        <v>1684.8</v>
      </c>
      <c r="AF25" s="18">
        <f t="shared" si="7"/>
        <v>168.48000000000002</v>
      </c>
    </row>
    <row r="26" spans="1:32" x14ac:dyDescent="0.25">
      <c r="A26" s="9" t="s">
        <v>620</v>
      </c>
      <c r="B26" s="12">
        <f>VLOOKUP(A26, 'Measures with Incentive Levels'!$A$1:$C$21, 2, FALSE)*R26</f>
        <v>1752</v>
      </c>
      <c r="C26" s="12">
        <f t="shared" si="1"/>
        <v>175.20000000000002</v>
      </c>
      <c r="D26">
        <v>2303755</v>
      </c>
      <c r="E26" t="s">
        <v>549</v>
      </c>
      <c r="F26" t="s">
        <v>1536</v>
      </c>
      <c r="G26" t="s">
        <v>181</v>
      </c>
      <c r="H26" s="12" t="s">
        <v>181</v>
      </c>
      <c r="I26" s="12" t="s">
        <v>1537</v>
      </c>
      <c r="J26" t="s">
        <v>1506</v>
      </c>
      <c r="K26" t="s">
        <v>1507</v>
      </c>
      <c r="L26" t="s">
        <v>1529</v>
      </c>
      <c r="M26" t="s">
        <v>1509</v>
      </c>
      <c r="N26">
        <v>2</v>
      </c>
      <c r="O26">
        <v>0</v>
      </c>
      <c r="P26">
        <v>2</v>
      </c>
      <c r="Q26" t="s">
        <v>1510</v>
      </c>
      <c r="R26">
        <v>43.8</v>
      </c>
      <c r="S26">
        <v>43.8</v>
      </c>
      <c r="T26">
        <v>0</v>
      </c>
      <c r="U26">
        <v>81.180000000000007</v>
      </c>
      <c r="V26">
        <v>54.41</v>
      </c>
      <c r="W26">
        <v>31.5</v>
      </c>
      <c r="X26">
        <v>12.14</v>
      </c>
      <c r="Y26" t="s">
        <v>1273</v>
      </c>
      <c r="Z26">
        <v>42979</v>
      </c>
      <c r="AA26" s="17">
        <f t="shared" si="2"/>
        <v>2303755</v>
      </c>
      <c r="AB26" s="17" t="str">
        <f t="shared" si="3"/>
        <v>Glass Door Reach-In Freezer</v>
      </c>
      <c r="AC26" s="9" t="str">
        <f t="shared" si="4"/>
        <v>US REFRIGERATION</v>
      </c>
      <c r="AD26" s="18" t="str">
        <f t="shared" si="5"/>
        <v>USBV-48DF-B</v>
      </c>
      <c r="AE26" s="18">
        <f t="shared" si="6"/>
        <v>1752</v>
      </c>
      <c r="AF26" s="18">
        <f t="shared" si="7"/>
        <v>175.20000000000002</v>
      </c>
    </row>
    <row r="27" spans="1:32" x14ac:dyDescent="0.25">
      <c r="A27" s="9" t="s">
        <v>620</v>
      </c>
      <c r="B27" s="12">
        <f>VLOOKUP(A27, 'Measures with Incentive Levels'!$A$1:$C$21, 2, FALSE)*R27</f>
        <v>1752</v>
      </c>
      <c r="C27" s="12">
        <f t="shared" si="1"/>
        <v>175.20000000000002</v>
      </c>
      <c r="D27">
        <v>2301765</v>
      </c>
      <c r="E27" t="s">
        <v>550</v>
      </c>
      <c r="F27" t="s">
        <v>1272</v>
      </c>
      <c r="G27" t="s">
        <v>188</v>
      </c>
      <c r="H27" s="12" t="s">
        <v>188</v>
      </c>
      <c r="I27" s="12" t="s">
        <v>1538</v>
      </c>
      <c r="J27" t="s">
        <v>1506</v>
      </c>
      <c r="K27" t="s">
        <v>1507</v>
      </c>
      <c r="L27" t="s">
        <v>1529</v>
      </c>
      <c r="M27" t="s">
        <v>1509</v>
      </c>
      <c r="N27">
        <v>2</v>
      </c>
      <c r="O27">
        <v>0</v>
      </c>
      <c r="P27">
        <v>2</v>
      </c>
      <c r="Q27" t="s">
        <v>1510</v>
      </c>
      <c r="R27">
        <v>43.8</v>
      </c>
      <c r="S27">
        <v>43.8</v>
      </c>
      <c r="T27">
        <v>0</v>
      </c>
      <c r="U27">
        <v>81.180000000000007</v>
      </c>
      <c r="V27">
        <v>54.41</v>
      </c>
      <c r="W27">
        <v>31.5</v>
      </c>
      <c r="X27">
        <v>12.14</v>
      </c>
      <c r="Y27" t="s">
        <v>1273</v>
      </c>
      <c r="Z27">
        <v>42917</v>
      </c>
      <c r="AA27" s="17">
        <f t="shared" si="2"/>
        <v>2301765</v>
      </c>
      <c r="AB27" s="17" t="str">
        <f t="shared" si="3"/>
        <v>Glass Door Reach-In Freezer</v>
      </c>
      <c r="AC27" s="9" t="str">
        <f t="shared" si="4"/>
        <v>ATOSA</v>
      </c>
      <c r="AD27" s="18" t="str">
        <f t="shared" si="5"/>
        <v>MCF8721GR</v>
      </c>
      <c r="AE27" s="18">
        <f t="shared" si="6"/>
        <v>1752</v>
      </c>
      <c r="AF27" s="18">
        <f t="shared" si="7"/>
        <v>175.20000000000002</v>
      </c>
    </row>
    <row r="28" spans="1:32" x14ac:dyDescent="0.25">
      <c r="A28" s="9" t="s">
        <v>619</v>
      </c>
      <c r="B28" s="12">
        <f>VLOOKUP(A28, 'Measures with Incentive Levels'!$A$1:$C$21, 2, FALSE)*R28</f>
        <v>356</v>
      </c>
      <c r="C28" s="12">
        <f t="shared" si="1"/>
        <v>35.6</v>
      </c>
      <c r="D28">
        <v>2333372</v>
      </c>
      <c r="E28" t="s">
        <v>1539</v>
      </c>
      <c r="F28" t="s">
        <v>1540</v>
      </c>
      <c r="G28" t="s">
        <v>1519</v>
      </c>
      <c r="H28" s="12" t="s">
        <v>1541</v>
      </c>
      <c r="J28" t="s">
        <v>1542</v>
      </c>
      <c r="K28" t="s">
        <v>1507</v>
      </c>
      <c r="L28" t="s">
        <v>1514</v>
      </c>
      <c r="M28" t="s">
        <v>1509</v>
      </c>
      <c r="N28">
        <v>0</v>
      </c>
      <c r="O28">
        <v>1</v>
      </c>
      <c r="P28">
        <v>1</v>
      </c>
      <c r="Q28" t="s">
        <v>1510</v>
      </c>
      <c r="R28">
        <v>17.8</v>
      </c>
      <c r="S28">
        <v>0</v>
      </c>
      <c r="T28">
        <v>17.8</v>
      </c>
      <c r="U28">
        <v>82.68</v>
      </c>
      <c r="V28">
        <v>26.77</v>
      </c>
      <c r="W28">
        <v>32.68</v>
      </c>
      <c r="X28">
        <v>2.9</v>
      </c>
      <c r="Y28" t="s">
        <v>1273</v>
      </c>
      <c r="Z28">
        <v>43469</v>
      </c>
      <c r="AA28" s="17">
        <f t="shared" si="2"/>
        <v>2333372</v>
      </c>
      <c r="AB28" s="17" t="str">
        <f t="shared" si="3"/>
        <v>Solid Door Reach-In Freezer</v>
      </c>
      <c r="AC28" s="9" t="str">
        <f t="shared" si="4"/>
        <v>Valpro</v>
      </c>
      <c r="AD28" s="18" t="str">
        <f t="shared" si="5"/>
        <v>VP1F-HC</v>
      </c>
      <c r="AE28" s="18">
        <f t="shared" si="6"/>
        <v>356</v>
      </c>
      <c r="AF28" s="18">
        <f t="shared" si="7"/>
        <v>35.6</v>
      </c>
    </row>
    <row r="29" spans="1:32" x14ac:dyDescent="0.25">
      <c r="A29" s="9" t="s">
        <v>619</v>
      </c>
      <c r="B29" s="12">
        <f>VLOOKUP(A29, 'Measures with Incentive Levels'!$A$1:$C$21, 2, FALSE)*R29</f>
        <v>840</v>
      </c>
      <c r="C29" s="12">
        <f t="shared" si="1"/>
        <v>84</v>
      </c>
      <c r="D29">
        <v>2333373</v>
      </c>
      <c r="E29" t="s">
        <v>1539</v>
      </c>
      <c r="F29" t="s">
        <v>1540</v>
      </c>
      <c r="G29" t="s">
        <v>1519</v>
      </c>
      <c r="H29" s="12" t="s">
        <v>1543</v>
      </c>
      <c r="J29" t="s">
        <v>1542</v>
      </c>
      <c r="K29" t="s">
        <v>1507</v>
      </c>
      <c r="L29" t="s">
        <v>1514</v>
      </c>
      <c r="M29" t="s">
        <v>1509</v>
      </c>
      <c r="N29">
        <v>0</v>
      </c>
      <c r="O29">
        <v>2</v>
      </c>
      <c r="P29">
        <v>2</v>
      </c>
      <c r="Q29" t="s">
        <v>1510</v>
      </c>
      <c r="R29">
        <v>42</v>
      </c>
      <c r="S29">
        <v>0</v>
      </c>
      <c r="T29">
        <v>42</v>
      </c>
      <c r="U29">
        <v>83.07</v>
      </c>
      <c r="V29">
        <v>54.02</v>
      </c>
      <c r="W29">
        <v>32.799999999999997</v>
      </c>
      <c r="X29">
        <v>4.97</v>
      </c>
      <c r="Y29" t="s">
        <v>1273</v>
      </c>
      <c r="Z29">
        <v>43469</v>
      </c>
      <c r="AA29" s="17">
        <f t="shared" si="2"/>
        <v>2333373</v>
      </c>
      <c r="AB29" s="17" t="str">
        <f t="shared" si="3"/>
        <v>Solid Door Reach-In Freezer</v>
      </c>
      <c r="AC29" s="9" t="str">
        <f t="shared" si="4"/>
        <v>Valpro</v>
      </c>
      <c r="AD29" s="18" t="str">
        <f t="shared" si="5"/>
        <v>VP2F-HC</v>
      </c>
      <c r="AE29" s="18">
        <f t="shared" si="6"/>
        <v>840</v>
      </c>
      <c r="AF29" s="18">
        <f t="shared" si="7"/>
        <v>84</v>
      </c>
    </row>
    <row r="30" spans="1:32" x14ac:dyDescent="0.25">
      <c r="A30" s="9" t="s">
        <v>619</v>
      </c>
      <c r="B30" s="12">
        <f>VLOOKUP(A30, 'Measures with Incentive Levels'!$A$1:$C$21, 2, FALSE)*R30</f>
        <v>378</v>
      </c>
      <c r="C30" s="12">
        <f t="shared" si="1"/>
        <v>37.800000000000004</v>
      </c>
      <c r="D30">
        <v>2299057</v>
      </c>
      <c r="E30" t="s">
        <v>536</v>
      </c>
      <c r="F30" t="s">
        <v>1143</v>
      </c>
      <c r="G30" t="s">
        <v>118</v>
      </c>
      <c r="H30" s="12" t="s">
        <v>118</v>
      </c>
      <c r="J30" t="s">
        <v>1542</v>
      </c>
      <c r="K30" t="s">
        <v>1507</v>
      </c>
      <c r="L30" t="s">
        <v>1529</v>
      </c>
      <c r="M30" t="s">
        <v>1509</v>
      </c>
      <c r="N30">
        <v>0</v>
      </c>
      <c r="O30">
        <v>1</v>
      </c>
      <c r="P30">
        <v>1</v>
      </c>
      <c r="Q30" t="s">
        <v>1510</v>
      </c>
      <c r="R30">
        <v>18.899999999999999</v>
      </c>
      <c r="S30">
        <v>0</v>
      </c>
      <c r="T30">
        <v>18.899999999999999</v>
      </c>
      <c r="U30">
        <v>76.92</v>
      </c>
      <c r="V30">
        <v>26.81</v>
      </c>
      <c r="W30">
        <v>30.98</v>
      </c>
      <c r="X30">
        <v>3.81</v>
      </c>
      <c r="Y30" t="s">
        <v>1099</v>
      </c>
      <c r="Z30">
        <v>42835</v>
      </c>
      <c r="AA30" s="17">
        <f t="shared" si="2"/>
        <v>2299057</v>
      </c>
      <c r="AB30" s="17" t="str">
        <f t="shared" si="3"/>
        <v>Solid Door Reach-In Freezer</v>
      </c>
      <c r="AC30" s="9" t="str">
        <f t="shared" si="4"/>
        <v>BERG</v>
      </c>
      <c r="AD30" s="18" t="str">
        <f t="shared" si="5"/>
        <v>BRG-F23</v>
      </c>
      <c r="AE30" s="18">
        <f t="shared" si="6"/>
        <v>378</v>
      </c>
      <c r="AF30" s="18">
        <f t="shared" si="7"/>
        <v>37.800000000000004</v>
      </c>
    </row>
    <row r="31" spans="1:32" x14ac:dyDescent="0.25">
      <c r="A31" s="9" t="s">
        <v>619</v>
      </c>
      <c r="B31" s="12">
        <f>VLOOKUP(A31, 'Measures with Incentive Levels'!$A$1:$C$21, 2, FALSE)*R31</f>
        <v>846</v>
      </c>
      <c r="C31" s="12">
        <f t="shared" si="1"/>
        <v>84.600000000000009</v>
      </c>
      <c r="D31">
        <v>2299063</v>
      </c>
      <c r="E31" t="s">
        <v>536</v>
      </c>
      <c r="F31" t="s">
        <v>1143</v>
      </c>
      <c r="G31" t="s">
        <v>119</v>
      </c>
      <c r="H31" s="12" t="s">
        <v>119</v>
      </c>
      <c r="J31" t="s">
        <v>1542</v>
      </c>
      <c r="K31" t="s">
        <v>1507</v>
      </c>
      <c r="L31" t="s">
        <v>1529</v>
      </c>
      <c r="M31" t="s">
        <v>1509</v>
      </c>
      <c r="N31">
        <v>0</v>
      </c>
      <c r="O31">
        <v>2</v>
      </c>
      <c r="P31">
        <v>2</v>
      </c>
      <c r="Q31" t="s">
        <v>1510</v>
      </c>
      <c r="R31">
        <v>42.3</v>
      </c>
      <c r="S31">
        <v>0</v>
      </c>
      <c r="T31">
        <v>42.3</v>
      </c>
      <c r="U31">
        <v>76.92</v>
      </c>
      <c r="V31">
        <v>53.94</v>
      </c>
      <c r="W31">
        <v>30.98</v>
      </c>
      <c r="X31">
        <v>9.08</v>
      </c>
      <c r="Y31" t="s">
        <v>1031</v>
      </c>
      <c r="Z31">
        <v>42835</v>
      </c>
      <c r="AA31" s="17">
        <f t="shared" si="2"/>
        <v>2299063</v>
      </c>
      <c r="AB31" s="17" t="str">
        <f t="shared" si="3"/>
        <v>Solid Door Reach-In Freezer</v>
      </c>
      <c r="AC31" s="9" t="str">
        <f t="shared" si="4"/>
        <v>BERG</v>
      </c>
      <c r="AD31" s="18" t="str">
        <f t="shared" si="5"/>
        <v>BRG-F49</v>
      </c>
      <c r="AE31" s="18">
        <f t="shared" si="6"/>
        <v>846</v>
      </c>
      <c r="AF31" s="18">
        <f t="shared" si="7"/>
        <v>84.600000000000009</v>
      </c>
    </row>
    <row r="32" spans="1:32" x14ac:dyDescent="0.25">
      <c r="A32" s="9" t="s">
        <v>619</v>
      </c>
      <c r="B32" s="12">
        <f>VLOOKUP(A32, 'Measures with Incentive Levels'!$A$1:$C$21, 2, FALSE)*R32</f>
        <v>1320</v>
      </c>
      <c r="C32" s="12">
        <f t="shared" si="1"/>
        <v>132</v>
      </c>
      <c r="D32">
        <v>2299107</v>
      </c>
      <c r="E32" t="s">
        <v>536</v>
      </c>
      <c r="F32" t="s">
        <v>1143</v>
      </c>
      <c r="G32" t="s">
        <v>120</v>
      </c>
      <c r="H32" s="12" t="s">
        <v>120</v>
      </c>
      <c r="J32" t="s">
        <v>1542</v>
      </c>
      <c r="K32" t="s">
        <v>1507</v>
      </c>
      <c r="L32" t="s">
        <v>1529</v>
      </c>
      <c r="M32" t="s">
        <v>1509</v>
      </c>
      <c r="N32">
        <v>0</v>
      </c>
      <c r="O32">
        <v>3</v>
      </c>
      <c r="P32">
        <v>3</v>
      </c>
      <c r="Q32" t="s">
        <v>1510</v>
      </c>
      <c r="R32">
        <v>66</v>
      </c>
      <c r="S32">
        <v>0</v>
      </c>
      <c r="T32">
        <v>66</v>
      </c>
      <c r="U32">
        <v>76.92</v>
      </c>
      <c r="V32">
        <v>81.099999999999994</v>
      </c>
      <c r="W32">
        <v>30.98</v>
      </c>
      <c r="X32">
        <v>12.34</v>
      </c>
      <c r="Y32" t="s">
        <v>1031</v>
      </c>
      <c r="Z32">
        <v>42835</v>
      </c>
      <c r="AA32" s="17">
        <f t="shared" si="2"/>
        <v>2299107</v>
      </c>
      <c r="AB32" s="17" t="str">
        <f t="shared" si="3"/>
        <v>Solid Door Reach-In Freezer</v>
      </c>
      <c r="AC32" s="9" t="str">
        <f t="shared" si="4"/>
        <v>BERG</v>
      </c>
      <c r="AD32" s="18" t="str">
        <f t="shared" si="5"/>
        <v>BRG-F72</v>
      </c>
      <c r="AE32" s="18">
        <f t="shared" si="6"/>
        <v>1320</v>
      </c>
      <c r="AF32" s="18">
        <f t="shared" si="7"/>
        <v>132</v>
      </c>
    </row>
    <row r="33" spans="1:32" x14ac:dyDescent="0.25">
      <c r="A33" s="9" t="s">
        <v>619</v>
      </c>
      <c r="B33" s="12">
        <f>VLOOKUP(A33, 'Measures with Incentive Levels'!$A$1:$C$21, 2, FALSE)*R33</f>
        <v>378</v>
      </c>
      <c r="C33" s="12">
        <f t="shared" si="1"/>
        <v>37.800000000000004</v>
      </c>
      <c r="D33">
        <v>2299054</v>
      </c>
      <c r="E33" t="s">
        <v>536</v>
      </c>
      <c r="F33" t="s">
        <v>1544</v>
      </c>
      <c r="G33" t="s">
        <v>121</v>
      </c>
      <c r="H33" s="12" t="s">
        <v>121</v>
      </c>
      <c r="I33" s="12" t="s">
        <v>1545</v>
      </c>
      <c r="J33" t="s">
        <v>1542</v>
      </c>
      <c r="K33" t="s">
        <v>1507</v>
      </c>
      <c r="L33" t="s">
        <v>1529</v>
      </c>
      <c r="M33" t="s">
        <v>1509</v>
      </c>
      <c r="N33">
        <v>0</v>
      </c>
      <c r="O33">
        <v>1</v>
      </c>
      <c r="P33">
        <v>1</v>
      </c>
      <c r="Q33" t="s">
        <v>1510</v>
      </c>
      <c r="R33">
        <v>18.899999999999999</v>
      </c>
      <c r="S33">
        <v>0</v>
      </c>
      <c r="T33">
        <v>18.899999999999999</v>
      </c>
      <c r="U33">
        <v>76.92</v>
      </c>
      <c r="V33">
        <v>26.81</v>
      </c>
      <c r="W33">
        <v>30.98</v>
      </c>
      <c r="X33">
        <v>3.81</v>
      </c>
      <c r="Y33" t="s">
        <v>1099</v>
      </c>
      <c r="Z33">
        <v>42835</v>
      </c>
      <c r="AA33" s="17">
        <f t="shared" si="2"/>
        <v>2299054</v>
      </c>
      <c r="AB33" s="17" t="str">
        <f t="shared" si="3"/>
        <v>Solid Door Reach-In Freezer</v>
      </c>
      <c r="AC33" s="9" t="str">
        <f t="shared" si="4"/>
        <v>Maxx Cold</v>
      </c>
      <c r="AD33" s="18" t="str">
        <f t="shared" si="5"/>
        <v>MCF-23FD</v>
      </c>
      <c r="AE33" s="18">
        <f t="shared" si="6"/>
        <v>378</v>
      </c>
      <c r="AF33" s="18">
        <f t="shared" si="7"/>
        <v>37.800000000000004</v>
      </c>
    </row>
    <row r="34" spans="1:32" x14ac:dyDescent="0.25">
      <c r="A34" s="9" t="s">
        <v>619</v>
      </c>
      <c r="B34" s="12">
        <f>VLOOKUP(A34, 'Measures with Incentive Levels'!$A$1:$C$21, 2, FALSE)*R34</f>
        <v>372.40000000000003</v>
      </c>
      <c r="C34" s="12">
        <f t="shared" si="1"/>
        <v>37.24</v>
      </c>
      <c r="D34">
        <v>2335219</v>
      </c>
      <c r="E34" t="s">
        <v>536</v>
      </c>
      <c r="F34" t="s">
        <v>1544</v>
      </c>
      <c r="G34" t="s">
        <v>1546</v>
      </c>
      <c r="H34" s="12" t="s">
        <v>1546</v>
      </c>
      <c r="J34" t="s">
        <v>1542</v>
      </c>
      <c r="K34" t="s">
        <v>1507</v>
      </c>
      <c r="L34" t="s">
        <v>1529</v>
      </c>
      <c r="M34" t="s">
        <v>1509</v>
      </c>
      <c r="N34">
        <v>0</v>
      </c>
      <c r="O34">
        <v>1</v>
      </c>
      <c r="P34">
        <v>1</v>
      </c>
      <c r="Q34" t="s">
        <v>1510</v>
      </c>
      <c r="R34">
        <v>18.62</v>
      </c>
      <c r="S34">
        <v>0</v>
      </c>
      <c r="T34">
        <v>18.62</v>
      </c>
      <c r="U34">
        <v>82.38</v>
      </c>
      <c r="V34">
        <v>26.75</v>
      </c>
      <c r="W34">
        <v>31</v>
      </c>
      <c r="X34">
        <v>4.45</v>
      </c>
      <c r="Y34" t="s">
        <v>1273</v>
      </c>
      <c r="Z34">
        <v>43480</v>
      </c>
      <c r="AA34" s="17">
        <f t="shared" si="2"/>
        <v>2335219</v>
      </c>
      <c r="AB34" s="17" t="str">
        <f t="shared" si="3"/>
        <v>Solid Door Reach-In Freezer</v>
      </c>
      <c r="AC34" s="9" t="str">
        <f t="shared" si="4"/>
        <v>Maxx Cold</v>
      </c>
      <c r="AD34" s="18" t="str">
        <f t="shared" si="5"/>
        <v>MCF-23FDHC</v>
      </c>
      <c r="AE34" s="18">
        <f t="shared" si="6"/>
        <v>372.40000000000003</v>
      </c>
      <c r="AF34" s="18">
        <f t="shared" si="7"/>
        <v>37.24</v>
      </c>
    </row>
    <row r="35" spans="1:32" x14ac:dyDescent="0.25">
      <c r="A35" s="9" t="s">
        <v>619</v>
      </c>
      <c r="B35" s="12">
        <f>VLOOKUP(A35, 'Measures with Incentive Levels'!$A$1:$C$21, 2, FALSE)*R35</f>
        <v>846</v>
      </c>
      <c r="C35" s="12">
        <f t="shared" si="1"/>
        <v>84.600000000000009</v>
      </c>
      <c r="D35">
        <v>2299060</v>
      </c>
      <c r="E35" t="s">
        <v>536</v>
      </c>
      <c r="F35" t="s">
        <v>1544</v>
      </c>
      <c r="G35" t="s">
        <v>122</v>
      </c>
      <c r="H35" s="12" t="s">
        <v>122</v>
      </c>
      <c r="I35" s="12" t="s">
        <v>1547</v>
      </c>
      <c r="J35" t="s">
        <v>1542</v>
      </c>
      <c r="K35" t="s">
        <v>1507</v>
      </c>
      <c r="L35" t="s">
        <v>1529</v>
      </c>
      <c r="M35" t="s">
        <v>1509</v>
      </c>
      <c r="N35">
        <v>0</v>
      </c>
      <c r="O35">
        <v>2</v>
      </c>
      <c r="P35">
        <v>2</v>
      </c>
      <c r="Q35" t="s">
        <v>1510</v>
      </c>
      <c r="R35">
        <v>42.3</v>
      </c>
      <c r="S35">
        <v>0</v>
      </c>
      <c r="T35">
        <v>42.3</v>
      </c>
      <c r="U35">
        <v>76.92</v>
      </c>
      <c r="V35">
        <v>53.94</v>
      </c>
      <c r="W35">
        <v>30.98</v>
      </c>
      <c r="X35">
        <v>9.08</v>
      </c>
      <c r="Y35" t="s">
        <v>1031</v>
      </c>
      <c r="Z35">
        <v>42835</v>
      </c>
      <c r="AA35" s="17">
        <f t="shared" si="2"/>
        <v>2299060</v>
      </c>
      <c r="AB35" s="17" t="str">
        <f t="shared" si="3"/>
        <v>Solid Door Reach-In Freezer</v>
      </c>
      <c r="AC35" s="9" t="str">
        <f t="shared" si="4"/>
        <v>Maxx Cold</v>
      </c>
      <c r="AD35" s="18" t="str">
        <f t="shared" si="5"/>
        <v>MCF-49FD</v>
      </c>
      <c r="AE35" s="18">
        <f t="shared" si="6"/>
        <v>846</v>
      </c>
      <c r="AF35" s="18">
        <f t="shared" si="7"/>
        <v>84.600000000000009</v>
      </c>
    </row>
    <row r="36" spans="1:32" x14ac:dyDescent="0.25">
      <c r="A36" s="9" t="s">
        <v>619</v>
      </c>
      <c r="B36" s="12">
        <f>VLOOKUP(A36, 'Measures with Incentive Levels'!$A$1:$C$21, 2, FALSE)*R36</f>
        <v>836.59999999999991</v>
      </c>
      <c r="C36" s="12">
        <f t="shared" si="1"/>
        <v>83.66</v>
      </c>
      <c r="D36">
        <v>2335231</v>
      </c>
      <c r="E36" t="s">
        <v>536</v>
      </c>
      <c r="F36" t="s">
        <v>1544</v>
      </c>
      <c r="G36" t="s">
        <v>1548</v>
      </c>
      <c r="H36" s="12" t="s">
        <v>1548</v>
      </c>
      <c r="J36" t="s">
        <v>1542</v>
      </c>
      <c r="K36" t="s">
        <v>1507</v>
      </c>
      <c r="L36" t="s">
        <v>1529</v>
      </c>
      <c r="M36" t="s">
        <v>1509</v>
      </c>
      <c r="N36">
        <v>0</v>
      </c>
      <c r="O36">
        <v>2</v>
      </c>
      <c r="P36">
        <v>2</v>
      </c>
      <c r="Q36" t="s">
        <v>1510</v>
      </c>
      <c r="R36">
        <v>41.83</v>
      </c>
      <c r="S36">
        <v>0</v>
      </c>
      <c r="T36">
        <v>41.83</v>
      </c>
      <c r="U36">
        <v>82.38</v>
      </c>
      <c r="V36">
        <v>54</v>
      </c>
      <c r="W36">
        <v>31</v>
      </c>
      <c r="X36">
        <v>7.73</v>
      </c>
      <c r="Y36" t="s">
        <v>1273</v>
      </c>
      <c r="Z36">
        <v>43480</v>
      </c>
      <c r="AA36" s="17">
        <f t="shared" si="2"/>
        <v>2335231</v>
      </c>
      <c r="AB36" s="17" t="str">
        <f t="shared" si="3"/>
        <v>Solid Door Reach-In Freezer</v>
      </c>
      <c r="AC36" s="9" t="str">
        <f t="shared" si="4"/>
        <v>Maxx Cold</v>
      </c>
      <c r="AD36" s="18" t="str">
        <f t="shared" si="5"/>
        <v>MCF-49FDHC</v>
      </c>
      <c r="AE36" s="18">
        <f t="shared" si="6"/>
        <v>836.59999999999991</v>
      </c>
      <c r="AF36" s="18">
        <f t="shared" si="7"/>
        <v>83.66</v>
      </c>
    </row>
    <row r="37" spans="1:32" x14ac:dyDescent="0.25">
      <c r="A37" s="9" t="s">
        <v>619</v>
      </c>
      <c r="B37" s="12">
        <f>VLOOKUP(A37, 'Measures with Incentive Levels'!$A$1:$C$21, 2, FALSE)*R37</f>
        <v>1320</v>
      </c>
      <c r="C37" s="12">
        <f t="shared" si="1"/>
        <v>132</v>
      </c>
      <c r="D37">
        <v>2299104</v>
      </c>
      <c r="E37" t="s">
        <v>536</v>
      </c>
      <c r="F37" t="s">
        <v>1544</v>
      </c>
      <c r="G37" t="s">
        <v>123</v>
      </c>
      <c r="H37" s="12" t="s">
        <v>123</v>
      </c>
      <c r="I37" s="12" t="s">
        <v>1549</v>
      </c>
      <c r="J37" t="s">
        <v>1542</v>
      </c>
      <c r="K37" t="s">
        <v>1507</v>
      </c>
      <c r="L37" t="s">
        <v>1529</v>
      </c>
      <c r="M37" t="s">
        <v>1509</v>
      </c>
      <c r="N37">
        <v>0</v>
      </c>
      <c r="O37">
        <v>3</v>
      </c>
      <c r="P37">
        <v>3</v>
      </c>
      <c r="Q37" t="s">
        <v>1510</v>
      </c>
      <c r="R37">
        <v>66</v>
      </c>
      <c r="S37">
        <v>0</v>
      </c>
      <c r="T37">
        <v>66</v>
      </c>
      <c r="U37">
        <v>76.92</v>
      </c>
      <c r="V37">
        <v>81.099999999999994</v>
      </c>
      <c r="W37">
        <v>30.98</v>
      </c>
      <c r="X37">
        <v>12.34</v>
      </c>
      <c r="Y37" t="s">
        <v>1031</v>
      </c>
      <c r="Z37">
        <v>42835</v>
      </c>
      <c r="AA37" s="17">
        <f t="shared" si="2"/>
        <v>2299104</v>
      </c>
      <c r="AB37" s="17" t="str">
        <f t="shared" si="3"/>
        <v>Solid Door Reach-In Freezer</v>
      </c>
      <c r="AC37" s="9" t="str">
        <f t="shared" si="4"/>
        <v>Maxx Cold</v>
      </c>
      <c r="AD37" s="18" t="str">
        <f t="shared" si="5"/>
        <v>MCF-72FD</v>
      </c>
      <c r="AE37" s="18">
        <f t="shared" si="6"/>
        <v>1320</v>
      </c>
      <c r="AF37" s="18">
        <f t="shared" si="7"/>
        <v>132</v>
      </c>
    </row>
    <row r="38" spans="1:32" x14ac:dyDescent="0.25">
      <c r="A38" s="9" t="s">
        <v>619</v>
      </c>
      <c r="B38" s="12">
        <f>VLOOKUP(A38, 'Measures with Incentive Levels'!$A$1:$C$21, 2, FALSE)*R38</f>
        <v>1304</v>
      </c>
      <c r="C38" s="12">
        <f t="shared" si="1"/>
        <v>130.4</v>
      </c>
      <c r="D38">
        <v>2335255</v>
      </c>
      <c r="E38" t="s">
        <v>536</v>
      </c>
      <c r="F38" t="s">
        <v>1544</v>
      </c>
      <c r="G38" t="s">
        <v>1550</v>
      </c>
      <c r="H38" s="12" t="s">
        <v>1550</v>
      </c>
      <c r="J38" t="s">
        <v>1542</v>
      </c>
      <c r="K38" t="s">
        <v>1507</v>
      </c>
      <c r="L38" t="s">
        <v>1529</v>
      </c>
      <c r="M38" t="s">
        <v>1509</v>
      </c>
      <c r="N38">
        <v>0</v>
      </c>
      <c r="O38">
        <v>3</v>
      </c>
      <c r="P38">
        <v>3</v>
      </c>
      <c r="Q38" t="s">
        <v>1510</v>
      </c>
      <c r="R38">
        <v>65.2</v>
      </c>
      <c r="S38">
        <v>0</v>
      </c>
      <c r="T38">
        <v>65.2</v>
      </c>
      <c r="U38">
        <v>82.38</v>
      </c>
      <c r="V38">
        <v>81</v>
      </c>
      <c r="W38">
        <v>31</v>
      </c>
      <c r="X38">
        <v>11.41</v>
      </c>
      <c r="Y38" t="s">
        <v>1273</v>
      </c>
      <c r="Z38">
        <v>43480</v>
      </c>
      <c r="AA38" s="17">
        <f t="shared" si="2"/>
        <v>2335255</v>
      </c>
      <c r="AB38" s="17" t="str">
        <f t="shared" si="3"/>
        <v>Solid Door Reach-In Freezer</v>
      </c>
      <c r="AC38" s="9" t="str">
        <f t="shared" si="4"/>
        <v>Maxx Cold</v>
      </c>
      <c r="AD38" s="18" t="str">
        <f t="shared" si="5"/>
        <v>MCF-72FDHC</v>
      </c>
      <c r="AE38" s="18">
        <f t="shared" si="6"/>
        <v>1304</v>
      </c>
      <c r="AF38" s="18">
        <f t="shared" si="7"/>
        <v>130.4</v>
      </c>
    </row>
    <row r="39" spans="1:32" x14ac:dyDescent="0.25">
      <c r="A39" s="9" t="s">
        <v>619</v>
      </c>
      <c r="B39" s="12">
        <f>VLOOKUP(A39, 'Measures with Incentive Levels'!$A$1:$C$21, 2, FALSE)*R39</f>
        <v>380.79999999999995</v>
      </c>
      <c r="C39" s="12">
        <f t="shared" si="1"/>
        <v>38.08</v>
      </c>
      <c r="D39">
        <v>2335223</v>
      </c>
      <c r="E39" t="s">
        <v>536</v>
      </c>
      <c r="F39" t="s">
        <v>1544</v>
      </c>
      <c r="G39" t="s">
        <v>1551</v>
      </c>
      <c r="H39" s="12" t="s">
        <v>1551</v>
      </c>
      <c r="J39" t="s">
        <v>1542</v>
      </c>
      <c r="K39" t="s">
        <v>1507</v>
      </c>
      <c r="L39" t="s">
        <v>1529</v>
      </c>
      <c r="M39" t="s">
        <v>1509</v>
      </c>
      <c r="N39">
        <v>0</v>
      </c>
      <c r="O39">
        <v>1</v>
      </c>
      <c r="P39">
        <v>1</v>
      </c>
      <c r="Q39" t="s">
        <v>1510</v>
      </c>
      <c r="R39">
        <v>19.04</v>
      </c>
      <c r="S39">
        <v>0</v>
      </c>
      <c r="T39">
        <v>19.04</v>
      </c>
      <c r="U39">
        <v>81.75</v>
      </c>
      <c r="V39">
        <v>26.75</v>
      </c>
      <c r="W39">
        <v>31</v>
      </c>
      <c r="X39">
        <v>4.41</v>
      </c>
      <c r="Y39" t="s">
        <v>1273</v>
      </c>
      <c r="Z39">
        <v>43480</v>
      </c>
      <c r="AA39" s="17">
        <f t="shared" si="2"/>
        <v>2335223</v>
      </c>
      <c r="AB39" s="17" t="str">
        <f t="shared" si="3"/>
        <v>Solid Door Reach-In Freezer</v>
      </c>
      <c r="AC39" s="9" t="str">
        <f t="shared" si="4"/>
        <v>Maxx Cold</v>
      </c>
      <c r="AD39" s="18" t="str">
        <f t="shared" si="5"/>
        <v>MCFT-23FDHC</v>
      </c>
      <c r="AE39" s="18">
        <f t="shared" si="6"/>
        <v>380.79999999999995</v>
      </c>
      <c r="AF39" s="18">
        <f t="shared" si="7"/>
        <v>38.08</v>
      </c>
    </row>
    <row r="40" spans="1:32" x14ac:dyDescent="0.25">
      <c r="A40" s="9" t="s">
        <v>619</v>
      </c>
      <c r="B40" s="12">
        <f>VLOOKUP(A40, 'Measures with Incentive Levels'!$A$1:$C$21, 2, FALSE)*R40</f>
        <v>850.40000000000009</v>
      </c>
      <c r="C40" s="12">
        <f t="shared" si="1"/>
        <v>85.04000000000002</v>
      </c>
      <c r="D40">
        <v>2335215</v>
      </c>
      <c r="E40" t="s">
        <v>536</v>
      </c>
      <c r="F40" t="s">
        <v>1544</v>
      </c>
      <c r="G40" t="s">
        <v>1552</v>
      </c>
      <c r="H40" s="12" t="s">
        <v>1552</v>
      </c>
      <c r="J40" t="s">
        <v>1542</v>
      </c>
      <c r="K40" t="s">
        <v>1507</v>
      </c>
      <c r="L40" t="s">
        <v>1529</v>
      </c>
      <c r="M40" t="s">
        <v>1509</v>
      </c>
      <c r="N40">
        <v>0</v>
      </c>
      <c r="O40">
        <v>2</v>
      </c>
      <c r="P40">
        <v>2</v>
      </c>
      <c r="Q40" t="s">
        <v>1510</v>
      </c>
      <c r="R40">
        <v>42.52</v>
      </c>
      <c r="S40">
        <v>0</v>
      </c>
      <c r="T40">
        <v>42.52</v>
      </c>
      <c r="U40">
        <v>81.75</v>
      </c>
      <c r="V40">
        <v>54</v>
      </c>
      <c r="W40">
        <v>31</v>
      </c>
      <c r="X40">
        <v>7.25</v>
      </c>
      <c r="Y40" t="s">
        <v>1273</v>
      </c>
      <c r="Z40">
        <v>43480</v>
      </c>
      <c r="AA40" s="17">
        <f t="shared" si="2"/>
        <v>2335215</v>
      </c>
      <c r="AB40" s="17" t="str">
        <f t="shared" si="3"/>
        <v>Solid Door Reach-In Freezer</v>
      </c>
      <c r="AC40" s="9" t="str">
        <f t="shared" si="4"/>
        <v>Maxx Cold</v>
      </c>
      <c r="AD40" s="18" t="str">
        <f t="shared" si="5"/>
        <v>MCFT-49FDHC</v>
      </c>
      <c r="AE40" s="18">
        <f t="shared" si="6"/>
        <v>850.40000000000009</v>
      </c>
      <c r="AF40" s="18">
        <f t="shared" si="7"/>
        <v>85.04000000000002</v>
      </c>
    </row>
    <row r="41" spans="1:32" x14ac:dyDescent="0.25">
      <c r="A41" s="9" t="s">
        <v>619</v>
      </c>
      <c r="B41" s="12">
        <f>VLOOKUP(A41, 'Measures with Incentive Levels'!$A$1:$C$21, 2, FALSE)*R41</f>
        <v>1322.2</v>
      </c>
      <c r="C41" s="12">
        <f t="shared" si="1"/>
        <v>132.22</v>
      </c>
      <c r="D41">
        <v>2335251</v>
      </c>
      <c r="E41" t="s">
        <v>536</v>
      </c>
      <c r="F41" t="s">
        <v>1544</v>
      </c>
      <c r="G41" t="s">
        <v>1553</v>
      </c>
      <c r="H41" s="12" t="s">
        <v>1553</v>
      </c>
      <c r="J41" t="s">
        <v>1542</v>
      </c>
      <c r="K41" t="s">
        <v>1507</v>
      </c>
      <c r="L41" t="s">
        <v>1529</v>
      </c>
      <c r="M41" t="s">
        <v>1509</v>
      </c>
      <c r="N41">
        <v>0</v>
      </c>
      <c r="O41">
        <v>3</v>
      </c>
      <c r="P41">
        <v>3</v>
      </c>
      <c r="Q41" t="s">
        <v>1510</v>
      </c>
      <c r="R41">
        <v>66.11</v>
      </c>
      <c r="S41">
        <v>0</v>
      </c>
      <c r="T41">
        <v>66.11</v>
      </c>
      <c r="U41">
        <v>81.75</v>
      </c>
      <c r="V41">
        <v>81</v>
      </c>
      <c r="W41">
        <v>31</v>
      </c>
      <c r="X41">
        <v>13.36</v>
      </c>
      <c r="Y41" t="s">
        <v>1273</v>
      </c>
      <c r="Z41">
        <v>43480</v>
      </c>
      <c r="AA41" s="17">
        <f t="shared" si="2"/>
        <v>2335251</v>
      </c>
      <c r="AB41" s="17" t="str">
        <f t="shared" si="3"/>
        <v>Solid Door Reach-In Freezer</v>
      </c>
      <c r="AC41" s="9" t="str">
        <f t="shared" si="4"/>
        <v>Maxx Cold</v>
      </c>
      <c r="AD41" s="18" t="str">
        <f t="shared" si="5"/>
        <v>MCFT-72FDHC</v>
      </c>
      <c r="AE41" s="18">
        <f t="shared" si="6"/>
        <v>1322.2</v>
      </c>
      <c r="AF41" s="18">
        <f t="shared" si="7"/>
        <v>132.22</v>
      </c>
    </row>
    <row r="42" spans="1:32" x14ac:dyDescent="0.25">
      <c r="A42" s="9" t="s">
        <v>619</v>
      </c>
      <c r="B42" s="12">
        <f>VLOOKUP(A42, 'Measures with Incentive Levels'!$A$1:$C$21, 2, FALSE)*R42</f>
        <v>834</v>
      </c>
      <c r="C42" s="12">
        <f t="shared" si="1"/>
        <v>83.4</v>
      </c>
      <c r="D42">
        <v>2287045</v>
      </c>
      <c r="E42" t="s">
        <v>536</v>
      </c>
      <c r="F42" t="s">
        <v>1554</v>
      </c>
      <c r="G42" t="s">
        <v>1519</v>
      </c>
      <c r="H42" s="12" t="s">
        <v>124</v>
      </c>
      <c r="J42" t="s">
        <v>1542</v>
      </c>
      <c r="K42" t="s">
        <v>1507</v>
      </c>
      <c r="L42" t="s">
        <v>1528</v>
      </c>
      <c r="M42" t="s">
        <v>1509</v>
      </c>
      <c r="N42">
        <v>0</v>
      </c>
      <c r="O42">
        <v>2</v>
      </c>
      <c r="P42">
        <v>2</v>
      </c>
      <c r="Q42" t="s">
        <v>1510</v>
      </c>
      <c r="R42">
        <v>41.7</v>
      </c>
      <c r="S42">
        <v>0</v>
      </c>
      <c r="T42">
        <v>41.7</v>
      </c>
      <c r="U42">
        <v>82.09</v>
      </c>
      <c r="V42">
        <v>53.86</v>
      </c>
      <c r="W42">
        <v>32.68</v>
      </c>
      <c r="X42">
        <v>8.8000000000000007</v>
      </c>
      <c r="Y42" t="s">
        <v>1031</v>
      </c>
      <c r="Z42">
        <v>42724</v>
      </c>
      <c r="AA42" s="17">
        <f t="shared" si="2"/>
        <v>2287045</v>
      </c>
      <c r="AB42" s="17" t="str">
        <f t="shared" si="3"/>
        <v>Solid Door Reach-In Freezer</v>
      </c>
      <c r="AC42" s="9" t="str">
        <f t="shared" si="4"/>
        <v>MAXXCOLD</v>
      </c>
      <c r="AD42" s="18" t="str">
        <f t="shared" si="5"/>
        <v>MXCF-49FD</v>
      </c>
      <c r="AE42" s="18">
        <f t="shared" si="6"/>
        <v>834</v>
      </c>
      <c r="AF42" s="18">
        <f t="shared" si="7"/>
        <v>83.4</v>
      </c>
    </row>
    <row r="43" spans="1:32" x14ac:dyDescent="0.25">
      <c r="A43" s="9" t="s">
        <v>619</v>
      </c>
      <c r="B43" s="12">
        <f>VLOOKUP(A43, 'Measures with Incentive Levels'!$A$1:$C$21, 2, FALSE)*R43</f>
        <v>90.600000000000009</v>
      </c>
      <c r="C43" s="12">
        <f t="shared" si="1"/>
        <v>9.06</v>
      </c>
      <c r="D43">
        <v>2330577</v>
      </c>
      <c r="E43" t="s">
        <v>1502</v>
      </c>
      <c r="F43" t="s">
        <v>1503</v>
      </c>
      <c r="G43" t="s">
        <v>1504</v>
      </c>
      <c r="H43" s="12" t="s">
        <v>1555</v>
      </c>
      <c r="J43" t="s">
        <v>1542</v>
      </c>
      <c r="K43" t="s">
        <v>1507</v>
      </c>
      <c r="L43" t="s">
        <v>1508</v>
      </c>
      <c r="M43" t="s">
        <v>1509</v>
      </c>
      <c r="N43">
        <v>0</v>
      </c>
      <c r="O43">
        <v>1</v>
      </c>
      <c r="P43">
        <v>1</v>
      </c>
      <c r="Q43" t="s">
        <v>1510</v>
      </c>
      <c r="R43">
        <v>4.53</v>
      </c>
      <c r="S43">
        <v>0</v>
      </c>
      <c r="T43">
        <v>4.53</v>
      </c>
      <c r="U43">
        <v>34.5</v>
      </c>
      <c r="V43">
        <v>24</v>
      </c>
      <c r="W43">
        <v>25.25</v>
      </c>
      <c r="X43">
        <v>1.79</v>
      </c>
      <c r="Y43" t="s">
        <v>1273</v>
      </c>
      <c r="Z43">
        <v>43276</v>
      </c>
      <c r="AA43" s="17">
        <f t="shared" si="2"/>
        <v>2330577</v>
      </c>
      <c r="AB43" s="17" t="str">
        <f t="shared" si="3"/>
        <v>Solid Door Reach-In Freezer</v>
      </c>
      <c r="AC43" s="9" t="str">
        <f t="shared" si="4"/>
        <v>Beverage-Air</v>
      </c>
      <c r="AD43" s="18" t="str">
        <f t="shared" si="5"/>
        <v>UCF24HC*********</v>
      </c>
      <c r="AE43" s="18">
        <f t="shared" si="6"/>
        <v>90.600000000000009</v>
      </c>
      <c r="AF43" s="18">
        <f t="shared" si="7"/>
        <v>9.06</v>
      </c>
    </row>
    <row r="44" spans="1:32" x14ac:dyDescent="0.25">
      <c r="A44" s="9" t="s">
        <v>619</v>
      </c>
      <c r="B44" s="12">
        <f>VLOOKUP(A44, 'Measures with Incentive Levels'!$A$1:$C$21, 2, FALSE)*R44</f>
        <v>117.4</v>
      </c>
      <c r="C44" s="12">
        <f t="shared" si="1"/>
        <v>11.740000000000002</v>
      </c>
      <c r="D44">
        <v>2330581</v>
      </c>
      <c r="E44" t="s">
        <v>1502</v>
      </c>
      <c r="F44" t="s">
        <v>1503</v>
      </c>
      <c r="G44" t="s">
        <v>1504</v>
      </c>
      <c r="H44" s="12" t="s">
        <v>1556</v>
      </c>
      <c r="J44" t="s">
        <v>1542</v>
      </c>
      <c r="K44" t="s">
        <v>1507</v>
      </c>
      <c r="L44" t="s">
        <v>1508</v>
      </c>
      <c r="M44" t="s">
        <v>1509</v>
      </c>
      <c r="N44">
        <v>0</v>
      </c>
      <c r="O44">
        <v>1</v>
      </c>
      <c r="P44">
        <v>1</v>
      </c>
      <c r="Q44" t="s">
        <v>1510</v>
      </c>
      <c r="R44">
        <v>5.87</v>
      </c>
      <c r="S44">
        <v>0</v>
      </c>
      <c r="T44">
        <v>5.87</v>
      </c>
      <c r="U44">
        <v>34.5</v>
      </c>
      <c r="V44">
        <v>27</v>
      </c>
      <c r="W44">
        <v>27.25</v>
      </c>
      <c r="X44">
        <v>2.0099999999999998</v>
      </c>
      <c r="Y44" t="s">
        <v>1273</v>
      </c>
      <c r="Z44">
        <v>43276</v>
      </c>
      <c r="AA44" s="17">
        <f t="shared" si="2"/>
        <v>2330581</v>
      </c>
      <c r="AB44" s="17" t="str">
        <f t="shared" si="3"/>
        <v>Solid Door Reach-In Freezer</v>
      </c>
      <c r="AC44" s="9" t="str">
        <f t="shared" si="4"/>
        <v>Beverage-Air</v>
      </c>
      <c r="AD44" s="18" t="str">
        <f t="shared" si="5"/>
        <v>UCF27AHC*********</v>
      </c>
      <c r="AE44" s="18">
        <f t="shared" si="6"/>
        <v>117.4</v>
      </c>
      <c r="AF44" s="18">
        <f t="shared" si="7"/>
        <v>11.740000000000002</v>
      </c>
    </row>
    <row r="45" spans="1:32" x14ac:dyDescent="0.25">
      <c r="A45" s="9" t="s">
        <v>619</v>
      </c>
      <c r="B45" s="12">
        <f>VLOOKUP(A45, 'Measures with Incentive Levels'!$A$1:$C$21, 2, FALSE)*R45</f>
        <v>104.80000000000001</v>
      </c>
      <c r="C45" s="12">
        <f t="shared" si="1"/>
        <v>10.480000000000002</v>
      </c>
      <c r="D45">
        <v>2330579</v>
      </c>
      <c r="E45" t="s">
        <v>1502</v>
      </c>
      <c r="F45" t="s">
        <v>1503</v>
      </c>
      <c r="G45" t="s">
        <v>1504</v>
      </c>
      <c r="H45" s="12" t="s">
        <v>1557</v>
      </c>
      <c r="J45" t="s">
        <v>1542</v>
      </c>
      <c r="K45" t="s">
        <v>1507</v>
      </c>
      <c r="L45" t="s">
        <v>1508</v>
      </c>
      <c r="M45" t="s">
        <v>1509</v>
      </c>
      <c r="N45">
        <v>0</v>
      </c>
      <c r="O45">
        <v>1</v>
      </c>
      <c r="P45">
        <v>1</v>
      </c>
      <c r="Q45" t="s">
        <v>1510</v>
      </c>
      <c r="R45">
        <v>5.24</v>
      </c>
      <c r="S45">
        <v>0</v>
      </c>
      <c r="T45">
        <v>5.24</v>
      </c>
      <c r="U45">
        <v>34.5</v>
      </c>
      <c r="V45">
        <v>27</v>
      </c>
      <c r="W45">
        <v>25.25</v>
      </c>
      <c r="X45">
        <v>1.89</v>
      </c>
      <c r="Y45" t="s">
        <v>1273</v>
      </c>
      <c r="Z45">
        <v>43276</v>
      </c>
      <c r="AA45" s="17">
        <f t="shared" si="2"/>
        <v>2330579</v>
      </c>
      <c r="AB45" s="17" t="str">
        <f t="shared" si="3"/>
        <v>Solid Door Reach-In Freezer</v>
      </c>
      <c r="AC45" s="9" t="str">
        <f t="shared" si="4"/>
        <v>Beverage-Air</v>
      </c>
      <c r="AD45" s="18" t="str">
        <f t="shared" si="5"/>
        <v>UCF27HC*********</v>
      </c>
      <c r="AE45" s="18">
        <f t="shared" si="6"/>
        <v>104.80000000000001</v>
      </c>
      <c r="AF45" s="18">
        <f t="shared" si="7"/>
        <v>10.480000000000002</v>
      </c>
    </row>
    <row r="46" spans="1:32" x14ac:dyDescent="0.25">
      <c r="A46" s="9" t="s">
        <v>619</v>
      </c>
      <c r="B46" s="12">
        <f>VLOOKUP(A46, 'Measures with Incentive Levels'!$A$1:$C$21, 2, FALSE)*R46</f>
        <v>144.4</v>
      </c>
      <c r="C46" s="12">
        <f t="shared" si="1"/>
        <v>14.440000000000001</v>
      </c>
      <c r="D46">
        <v>2333394</v>
      </c>
      <c r="E46" t="s">
        <v>1502</v>
      </c>
      <c r="F46" t="s">
        <v>1503</v>
      </c>
      <c r="G46" t="s">
        <v>1504</v>
      </c>
      <c r="H46" s="12" t="s">
        <v>1558</v>
      </c>
      <c r="J46" t="s">
        <v>1542</v>
      </c>
      <c r="K46" t="s">
        <v>1507</v>
      </c>
      <c r="L46" t="s">
        <v>1508</v>
      </c>
      <c r="M46" t="s">
        <v>1509</v>
      </c>
      <c r="N46">
        <v>0</v>
      </c>
      <c r="O46">
        <v>1</v>
      </c>
      <c r="P46">
        <v>1</v>
      </c>
      <c r="Q46" t="s">
        <v>1510</v>
      </c>
      <c r="R46">
        <v>7.22</v>
      </c>
      <c r="S46">
        <v>0</v>
      </c>
      <c r="T46">
        <v>7.22</v>
      </c>
      <c r="U46">
        <v>34.5</v>
      </c>
      <c r="V46">
        <v>32</v>
      </c>
      <c r="W46">
        <v>27.25</v>
      </c>
      <c r="X46">
        <v>2.17</v>
      </c>
      <c r="Y46" t="s">
        <v>1273</v>
      </c>
      <c r="Z46">
        <v>43497</v>
      </c>
      <c r="AA46" s="17">
        <f t="shared" si="2"/>
        <v>2333394</v>
      </c>
      <c r="AB46" s="17" t="str">
        <f t="shared" si="3"/>
        <v>Solid Door Reach-In Freezer</v>
      </c>
      <c r="AC46" s="9" t="str">
        <f t="shared" si="4"/>
        <v>Beverage-Air</v>
      </c>
      <c r="AD46" s="18" t="str">
        <f t="shared" si="5"/>
        <v>UCF32AHC*********</v>
      </c>
      <c r="AE46" s="18">
        <f t="shared" si="6"/>
        <v>144.4</v>
      </c>
      <c r="AF46" s="18">
        <f t="shared" si="7"/>
        <v>14.440000000000001</v>
      </c>
    </row>
    <row r="47" spans="1:32" x14ac:dyDescent="0.25">
      <c r="A47" s="9" t="s">
        <v>619</v>
      </c>
      <c r="B47" s="12">
        <f>VLOOKUP(A47, 'Measures with Incentive Levels'!$A$1:$C$21, 2, FALSE)*R47</f>
        <v>45.4</v>
      </c>
      <c r="C47" s="12">
        <f t="shared" si="1"/>
        <v>4.54</v>
      </c>
      <c r="D47">
        <v>2333385</v>
      </c>
      <c r="E47" t="s">
        <v>1502</v>
      </c>
      <c r="F47" t="s">
        <v>1503</v>
      </c>
      <c r="G47" t="s">
        <v>1512</v>
      </c>
      <c r="H47" s="12" t="s">
        <v>1559</v>
      </c>
      <c r="J47" t="s">
        <v>1542</v>
      </c>
      <c r="K47" t="s">
        <v>1507</v>
      </c>
      <c r="L47" t="s">
        <v>1514</v>
      </c>
      <c r="M47" t="s">
        <v>1509</v>
      </c>
      <c r="N47">
        <v>0</v>
      </c>
      <c r="O47">
        <v>1</v>
      </c>
      <c r="P47">
        <v>1</v>
      </c>
      <c r="Q47" t="s">
        <v>1510</v>
      </c>
      <c r="R47">
        <v>2.27</v>
      </c>
      <c r="S47">
        <v>0</v>
      </c>
      <c r="T47">
        <v>2.27</v>
      </c>
      <c r="U47">
        <v>31.13</v>
      </c>
      <c r="V47">
        <v>20</v>
      </c>
      <c r="W47">
        <v>19.5</v>
      </c>
      <c r="X47">
        <v>1.35</v>
      </c>
      <c r="Y47" t="s">
        <v>1273</v>
      </c>
      <c r="Z47">
        <v>43276</v>
      </c>
      <c r="AA47" s="17">
        <f t="shared" si="2"/>
        <v>2333385</v>
      </c>
      <c r="AB47" s="17" t="str">
        <f t="shared" si="3"/>
        <v>Solid Door Reach-In Freezer</v>
      </c>
      <c r="AC47" s="9" t="str">
        <f t="shared" si="4"/>
        <v>Beverage-Air</v>
      </c>
      <c r="AD47" s="18" t="str">
        <f t="shared" si="5"/>
        <v>WTF20HC*********</v>
      </c>
      <c r="AE47" s="18">
        <f t="shared" si="6"/>
        <v>45.4</v>
      </c>
      <c r="AF47" s="18">
        <f t="shared" si="7"/>
        <v>4.54</v>
      </c>
    </row>
    <row r="48" spans="1:32" x14ac:dyDescent="0.25">
      <c r="A48" s="9" t="s">
        <v>619</v>
      </c>
      <c r="B48" s="12">
        <f>VLOOKUP(A48, 'Measures with Incentive Levels'!$A$1:$C$21, 2, FALSE)*R48</f>
        <v>102.8</v>
      </c>
      <c r="C48" s="12">
        <f t="shared" si="1"/>
        <v>10.280000000000001</v>
      </c>
      <c r="D48">
        <v>2333386</v>
      </c>
      <c r="E48" t="s">
        <v>1502</v>
      </c>
      <c r="F48" t="s">
        <v>1503</v>
      </c>
      <c r="G48" t="s">
        <v>1512</v>
      </c>
      <c r="H48" s="12" t="s">
        <v>1560</v>
      </c>
      <c r="J48" t="s">
        <v>1542</v>
      </c>
      <c r="K48" t="s">
        <v>1507</v>
      </c>
      <c r="L48" t="s">
        <v>1514</v>
      </c>
      <c r="M48" t="s">
        <v>1509</v>
      </c>
      <c r="N48">
        <v>0</v>
      </c>
      <c r="O48">
        <v>1</v>
      </c>
      <c r="P48">
        <v>1</v>
      </c>
      <c r="Q48" t="s">
        <v>1510</v>
      </c>
      <c r="R48">
        <v>5.14</v>
      </c>
      <c r="S48">
        <v>0</v>
      </c>
      <c r="T48">
        <v>5.14</v>
      </c>
      <c r="U48">
        <v>34.5</v>
      </c>
      <c r="V48">
        <v>24</v>
      </c>
      <c r="W48">
        <v>27.25</v>
      </c>
      <c r="X48">
        <v>1.98</v>
      </c>
      <c r="Y48" t="s">
        <v>1273</v>
      </c>
      <c r="Z48">
        <v>43276</v>
      </c>
      <c r="AA48" s="17">
        <f t="shared" si="2"/>
        <v>2333386</v>
      </c>
      <c r="AB48" s="17" t="str">
        <f t="shared" si="3"/>
        <v>Solid Door Reach-In Freezer</v>
      </c>
      <c r="AC48" s="9" t="str">
        <f t="shared" si="4"/>
        <v>Beverage-Air</v>
      </c>
      <c r="AD48" s="18" t="str">
        <f t="shared" si="5"/>
        <v>WTF24AHC*********</v>
      </c>
      <c r="AE48" s="18">
        <f t="shared" si="6"/>
        <v>102.8</v>
      </c>
      <c r="AF48" s="18">
        <f t="shared" si="7"/>
        <v>10.280000000000001</v>
      </c>
    </row>
    <row r="49" spans="1:32" x14ac:dyDescent="0.25">
      <c r="A49" s="9" t="s">
        <v>619</v>
      </c>
      <c r="B49" s="12">
        <f>VLOOKUP(A49, 'Measures with Incentive Levels'!$A$1:$C$21, 2, FALSE)*R49</f>
        <v>90.600000000000009</v>
      </c>
      <c r="C49" s="12">
        <f t="shared" si="1"/>
        <v>9.06</v>
      </c>
      <c r="D49">
        <v>2330578</v>
      </c>
      <c r="E49" t="s">
        <v>1502</v>
      </c>
      <c r="F49" t="s">
        <v>1503</v>
      </c>
      <c r="G49" t="s">
        <v>1512</v>
      </c>
      <c r="H49" s="12" t="s">
        <v>1561</v>
      </c>
      <c r="J49" t="s">
        <v>1542</v>
      </c>
      <c r="K49" t="s">
        <v>1507</v>
      </c>
      <c r="L49" t="s">
        <v>1514</v>
      </c>
      <c r="M49" t="s">
        <v>1509</v>
      </c>
      <c r="N49">
        <v>0</v>
      </c>
      <c r="O49">
        <v>1</v>
      </c>
      <c r="P49">
        <v>1</v>
      </c>
      <c r="Q49" t="s">
        <v>1510</v>
      </c>
      <c r="R49">
        <v>4.53</v>
      </c>
      <c r="S49">
        <v>0</v>
      </c>
      <c r="T49">
        <v>4.53</v>
      </c>
      <c r="U49">
        <v>34.5</v>
      </c>
      <c r="V49">
        <v>24</v>
      </c>
      <c r="W49">
        <v>25.25</v>
      </c>
      <c r="X49">
        <v>1.79</v>
      </c>
      <c r="Y49" t="s">
        <v>1273</v>
      </c>
      <c r="Z49">
        <v>43276</v>
      </c>
      <c r="AA49" s="17">
        <f t="shared" si="2"/>
        <v>2330578</v>
      </c>
      <c r="AB49" s="17" t="str">
        <f t="shared" si="3"/>
        <v>Solid Door Reach-In Freezer</v>
      </c>
      <c r="AC49" s="9" t="str">
        <f t="shared" si="4"/>
        <v>Beverage-Air</v>
      </c>
      <c r="AD49" s="18" t="str">
        <f t="shared" si="5"/>
        <v>WTF24HC*********</v>
      </c>
      <c r="AE49" s="18">
        <f t="shared" si="6"/>
        <v>90.600000000000009</v>
      </c>
      <c r="AF49" s="18">
        <f t="shared" si="7"/>
        <v>9.06</v>
      </c>
    </row>
    <row r="50" spans="1:32" x14ac:dyDescent="0.25">
      <c r="A50" s="9" t="s">
        <v>619</v>
      </c>
      <c r="B50" s="12">
        <f>VLOOKUP(A50, 'Measures with Incentive Levels'!$A$1:$C$21, 2, FALSE)*R50</f>
        <v>117.4</v>
      </c>
      <c r="C50" s="12">
        <f t="shared" si="1"/>
        <v>11.740000000000002</v>
      </c>
      <c r="D50">
        <v>2330582</v>
      </c>
      <c r="E50" t="s">
        <v>1502</v>
      </c>
      <c r="F50" t="s">
        <v>1503</v>
      </c>
      <c r="G50" t="s">
        <v>1512</v>
      </c>
      <c r="H50" s="12" t="s">
        <v>1562</v>
      </c>
      <c r="J50" t="s">
        <v>1542</v>
      </c>
      <c r="K50" t="s">
        <v>1507</v>
      </c>
      <c r="L50" t="s">
        <v>1514</v>
      </c>
      <c r="M50" t="s">
        <v>1509</v>
      </c>
      <c r="N50">
        <v>0</v>
      </c>
      <c r="O50">
        <v>1</v>
      </c>
      <c r="P50">
        <v>1</v>
      </c>
      <c r="Q50" t="s">
        <v>1510</v>
      </c>
      <c r="R50">
        <v>5.87</v>
      </c>
      <c r="S50">
        <v>0</v>
      </c>
      <c r="T50">
        <v>5.87</v>
      </c>
      <c r="U50">
        <v>34.5</v>
      </c>
      <c r="V50">
        <v>27</v>
      </c>
      <c r="W50">
        <v>27.25</v>
      </c>
      <c r="X50">
        <v>2.0099999999999998</v>
      </c>
      <c r="Y50" t="s">
        <v>1273</v>
      </c>
      <c r="Z50">
        <v>43276</v>
      </c>
      <c r="AA50" s="17">
        <f t="shared" si="2"/>
        <v>2330582</v>
      </c>
      <c r="AB50" s="17" t="str">
        <f t="shared" si="3"/>
        <v>Solid Door Reach-In Freezer</v>
      </c>
      <c r="AC50" s="9" t="str">
        <f t="shared" si="4"/>
        <v>Beverage-Air</v>
      </c>
      <c r="AD50" s="18" t="str">
        <f t="shared" si="5"/>
        <v>WTF27AHC*********</v>
      </c>
      <c r="AE50" s="18">
        <f t="shared" si="6"/>
        <v>117.4</v>
      </c>
      <c r="AF50" s="18">
        <f t="shared" si="7"/>
        <v>11.740000000000002</v>
      </c>
    </row>
    <row r="51" spans="1:32" x14ac:dyDescent="0.25">
      <c r="A51" s="9" t="s">
        <v>619</v>
      </c>
      <c r="B51" s="12">
        <f>VLOOKUP(A51, 'Measures with Incentive Levels'!$A$1:$C$21, 2, FALSE)*R51</f>
        <v>104.80000000000001</v>
      </c>
      <c r="C51" s="12">
        <f t="shared" si="1"/>
        <v>10.480000000000002</v>
      </c>
      <c r="D51">
        <v>2330580</v>
      </c>
      <c r="E51" t="s">
        <v>1502</v>
      </c>
      <c r="F51" t="s">
        <v>1503</v>
      </c>
      <c r="G51" t="s">
        <v>1512</v>
      </c>
      <c r="H51" s="12" t="s">
        <v>1563</v>
      </c>
      <c r="J51" t="s">
        <v>1542</v>
      </c>
      <c r="K51" t="s">
        <v>1507</v>
      </c>
      <c r="L51" t="s">
        <v>1514</v>
      </c>
      <c r="M51" t="s">
        <v>1509</v>
      </c>
      <c r="N51">
        <v>0</v>
      </c>
      <c r="O51">
        <v>1</v>
      </c>
      <c r="P51">
        <v>1</v>
      </c>
      <c r="Q51" t="s">
        <v>1510</v>
      </c>
      <c r="R51">
        <v>5.24</v>
      </c>
      <c r="S51">
        <v>0</v>
      </c>
      <c r="T51">
        <v>5.24</v>
      </c>
      <c r="U51">
        <v>34.5</v>
      </c>
      <c r="V51">
        <v>27</v>
      </c>
      <c r="W51">
        <v>25.25</v>
      </c>
      <c r="X51">
        <v>1.89</v>
      </c>
      <c r="Y51" t="s">
        <v>1273</v>
      </c>
      <c r="Z51">
        <v>43276</v>
      </c>
      <c r="AA51" s="17">
        <f t="shared" si="2"/>
        <v>2330580</v>
      </c>
      <c r="AB51" s="17" t="str">
        <f t="shared" si="3"/>
        <v>Solid Door Reach-In Freezer</v>
      </c>
      <c r="AC51" s="9" t="str">
        <f t="shared" si="4"/>
        <v>Beverage-Air</v>
      </c>
      <c r="AD51" s="18" t="str">
        <f t="shared" si="5"/>
        <v>WTF27HC*********</v>
      </c>
      <c r="AE51" s="18">
        <f t="shared" si="6"/>
        <v>104.80000000000001</v>
      </c>
      <c r="AF51" s="18">
        <f t="shared" si="7"/>
        <v>10.480000000000002</v>
      </c>
    </row>
    <row r="52" spans="1:32" x14ac:dyDescent="0.25">
      <c r="A52" s="9" t="s">
        <v>619</v>
      </c>
      <c r="B52" s="12">
        <f>VLOOKUP(A52, 'Measures with Incentive Levels'!$A$1:$C$21, 2, FALSE)*R52</f>
        <v>144.4</v>
      </c>
      <c r="C52" s="12">
        <f t="shared" si="1"/>
        <v>14.440000000000001</v>
      </c>
      <c r="D52">
        <v>2333395</v>
      </c>
      <c r="E52" t="s">
        <v>1502</v>
      </c>
      <c r="F52" t="s">
        <v>1503</v>
      </c>
      <c r="G52" t="s">
        <v>1512</v>
      </c>
      <c r="H52" s="12" t="s">
        <v>1564</v>
      </c>
      <c r="J52" t="s">
        <v>1542</v>
      </c>
      <c r="K52" t="s">
        <v>1507</v>
      </c>
      <c r="L52" t="s">
        <v>1514</v>
      </c>
      <c r="M52" t="s">
        <v>1509</v>
      </c>
      <c r="N52">
        <v>0</v>
      </c>
      <c r="O52">
        <v>1</v>
      </c>
      <c r="P52">
        <v>1</v>
      </c>
      <c r="Q52" t="s">
        <v>1510</v>
      </c>
      <c r="R52">
        <v>7.22</v>
      </c>
      <c r="S52">
        <v>0</v>
      </c>
      <c r="T52">
        <v>7.22</v>
      </c>
      <c r="U52">
        <v>34.5</v>
      </c>
      <c r="V52">
        <v>32</v>
      </c>
      <c r="W52">
        <v>27.25</v>
      </c>
      <c r="X52">
        <v>2.17</v>
      </c>
      <c r="Y52" t="s">
        <v>1273</v>
      </c>
      <c r="Z52">
        <v>43497</v>
      </c>
      <c r="AA52" s="17">
        <f t="shared" si="2"/>
        <v>2333395</v>
      </c>
      <c r="AB52" s="17" t="str">
        <f t="shared" si="3"/>
        <v>Solid Door Reach-In Freezer</v>
      </c>
      <c r="AC52" s="9" t="str">
        <f t="shared" si="4"/>
        <v>Beverage-Air</v>
      </c>
      <c r="AD52" s="18" t="str">
        <f t="shared" si="5"/>
        <v>WTF32AHC*********</v>
      </c>
      <c r="AE52" s="18">
        <f t="shared" si="6"/>
        <v>144.4</v>
      </c>
      <c r="AF52" s="18">
        <f t="shared" si="7"/>
        <v>14.440000000000001</v>
      </c>
    </row>
    <row r="53" spans="1:32" x14ac:dyDescent="0.25">
      <c r="A53" s="9" t="s">
        <v>619</v>
      </c>
      <c r="B53" s="12">
        <f>VLOOKUP(A53, 'Measures with Incentive Levels'!$A$1:$C$21, 2, FALSE)*R53</f>
        <v>45.4</v>
      </c>
      <c r="C53" s="12">
        <f t="shared" si="1"/>
        <v>4.54</v>
      </c>
      <c r="D53">
        <v>2333384</v>
      </c>
      <c r="E53" t="s">
        <v>1502</v>
      </c>
      <c r="F53" t="s">
        <v>1503</v>
      </c>
      <c r="G53" t="s">
        <v>1504</v>
      </c>
      <c r="H53" s="12" t="s">
        <v>1565</v>
      </c>
      <c r="J53" t="s">
        <v>1542</v>
      </c>
      <c r="K53" t="s">
        <v>1507</v>
      </c>
      <c r="L53" t="s">
        <v>1508</v>
      </c>
      <c r="M53" t="s">
        <v>1509</v>
      </c>
      <c r="N53">
        <v>0</v>
      </c>
      <c r="O53">
        <v>1</v>
      </c>
      <c r="P53">
        <v>1</v>
      </c>
      <c r="Q53" t="s">
        <v>1510</v>
      </c>
      <c r="R53">
        <v>2.27</v>
      </c>
      <c r="S53">
        <v>0</v>
      </c>
      <c r="T53">
        <v>2.27</v>
      </c>
      <c r="U53">
        <v>31.13</v>
      </c>
      <c r="V53">
        <v>20</v>
      </c>
      <c r="W53">
        <v>19.5</v>
      </c>
      <c r="X53">
        <v>1.35</v>
      </c>
      <c r="Y53" t="s">
        <v>1273</v>
      </c>
      <c r="Z53">
        <v>43276</v>
      </c>
      <c r="AA53" s="17">
        <f t="shared" si="2"/>
        <v>2333384</v>
      </c>
      <c r="AB53" s="17" t="str">
        <f t="shared" si="3"/>
        <v>Solid Door Reach-In Freezer</v>
      </c>
      <c r="AC53" s="9" t="str">
        <f t="shared" si="4"/>
        <v>Beverage-Air</v>
      </c>
      <c r="AD53" s="18" t="str">
        <f t="shared" si="5"/>
        <v>UCF20HC*********</v>
      </c>
      <c r="AE53" s="18">
        <f t="shared" si="6"/>
        <v>45.4</v>
      </c>
      <c r="AF53" s="18">
        <f t="shared" si="7"/>
        <v>4.54</v>
      </c>
    </row>
    <row r="54" spans="1:32" x14ac:dyDescent="0.25">
      <c r="A54" s="9" t="s">
        <v>619</v>
      </c>
      <c r="B54" s="12">
        <f>VLOOKUP(A54, 'Measures with Incentive Levels'!$A$1:$C$21, 2, FALSE)*R54</f>
        <v>390.6</v>
      </c>
      <c r="C54" s="12">
        <f t="shared" si="1"/>
        <v>39.06</v>
      </c>
      <c r="D54">
        <v>2334951</v>
      </c>
      <c r="E54" t="s">
        <v>531</v>
      </c>
      <c r="F54" t="s">
        <v>1566</v>
      </c>
      <c r="G54" t="s">
        <v>1567</v>
      </c>
      <c r="H54" s="12" t="s">
        <v>1568</v>
      </c>
      <c r="J54" t="s">
        <v>1542</v>
      </c>
      <c r="K54" t="s">
        <v>1507</v>
      </c>
      <c r="L54" t="s">
        <v>1529</v>
      </c>
      <c r="M54" t="s">
        <v>1509</v>
      </c>
      <c r="N54">
        <v>0</v>
      </c>
      <c r="O54">
        <v>1</v>
      </c>
      <c r="P54">
        <v>1</v>
      </c>
      <c r="Q54" t="s">
        <v>1510</v>
      </c>
      <c r="R54">
        <v>19.53</v>
      </c>
      <c r="S54">
        <v>0</v>
      </c>
      <c r="T54">
        <v>19.53</v>
      </c>
      <c r="U54">
        <v>83.8</v>
      </c>
      <c r="V54">
        <v>27.5</v>
      </c>
      <c r="W54">
        <v>31.3</v>
      </c>
      <c r="X54">
        <v>4.3</v>
      </c>
      <c r="Y54" t="s">
        <v>1273</v>
      </c>
      <c r="Z54">
        <v>41920</v>
      </c>
      <c r="AA54" s="17">
        <f t="shared" si="2"/>
        <v>2334951</v>
      </c>
      <c r="AB54" s="17" t="str">
        <f t="shared" si="3"/>
        <v>Solid Door Reach-In Freezer</v>
      </c>
      <c r="AC54" s="9" t="str">
        <f t="shared" si="4"/>
        <v>Blue-air</v>
      </c>
      <c r="AD54" s="18" t="str">
        <f t="shared" si="5"/>
        <v>BASF1</v>
      </c>
      <c r="AE54" s="18">
        <f t="shared" si="6"/>
        <v>390.6</v>
      </c>
      <c r="AF54" s="18">
        <f t="shared" si="7"/>
        <v>39.06</v>
      </c>
    </row>
    <row r="55" spans="1:32" x14ac:dyDescent="0.25">
      <c r="A55" s="9" t="s">
        <v>619</v>
      </c>
      <c r="B55" s="12">
        <f>VLOOKUP(A55, 'Measures with Incentive Levels'!$A$1:$C$21, 2, FALSE)*R55</f>
        <v>844.80000000000007</v>
      </c>
      <c r="C55" s="12">
        <f t="shared" si="1"/>
        <v>84.480000000000018</v>
      </c>
      <c r="D55">
        <v>2334943</v>
      </c>
      <c r="E55" t="s">
        <v>531</v>
      </c>
      <c r="F55" t="s">
        <v>1566</v>
      </c>
      <c r="G55" t="s">
        <v>104</v>
      </c>
      <c r="H55" s="12" t="s">
        <v>1569</v>
      </c>
      <c r="J55" t="s">
        <v>1542</v>
      </c>
      <c r="K55" t="s">
        <v>1507</v>
      </c>
      <c r="L55" t="s">
        <v>1529</v>
      </c>
      <c r="M55" t="s">
        <v>1509</v>
      </c>
      <c r="N55">
        <v>0</v>
      </c>
      <c r="O55">
        <v>2</v>
      </c>
      <c r="P55">
        <v>2</v>
      </c>
      <c r="Q55" t="s">
        <v>1510</v>
      </c>
      <c r="R55">
        <v>42.24</v>
      </c>
      <c r="S55">
        <v>0</v>
      </c>
      <c r="T55">
        <v>42.24</v>
      </c>
      <c r="U55">
        <v>83.8</v>
      </c>
      <c r="V55">
        <v>55.3</v>
      </c>
      <c r="W55">
        <v>31.3</v>
      </c>
      <c r="X55">
        <v>7.11</v>
      </c>
      <c r="Y55" t="s">
        <v>1273</v>
      </c>
      <c r="Z55">
        <v>41920</v>
      </c>
      <c r="AA55" s="17">
        <f t="shared" si="2"/>
        <v>2334943</v>
      </c>
      <c r="AB55" s="17" t="str">
        <f t="shared" si="3"/>
        <v>Solid Door Reach-In Freezer</v>
      </c>
      <c r="AC55" s="9" t="str">
        <f t="shared" si="4"/>
        <v>Blue-air</v>
      </c>
      <c r="AD55" s="18" t="str">
        <f t="shared" si="5"/>
        <v>BASF2</v>
      </c>
      <c r="AE55" s="18">
        <f t="shared" si="6"/>
        <v>844.80000000000007</v>
      </c>
      <c r="AF55" s="18">
        <f t="shared" si="7"/>
        <v>84.480000000000018</v>
      </c>
    </row>
    <row r="56" spans="1:32" x14ac:dyDescent="0.25">
      <c r="A56" s="9" t="s">
        <v>619</v>
      </c>
      <c r="B56" s="12">
        <f>VLOOKUP(A56, 'Measures with Incentive Levels'!$A$1:$C$21, 2, FALSE)*R56</f>
        <v>378</v>
      </c>
      <c r="C56" s="12">
        <f t="shared" si="1"/>
        <v>37.800000000000004</v>
      </c>
      <c r="D56">
        <v>2299055</v>
      </c>
      <c r="E56" t="s">
        <v>531</v>
      </c>
      <c r="F56" t="s">
        <v>1224</v>
      </c>
      <c r="G56" t="s">
        <v>106</v>
      </c>
      <c r="H56" s="12" t="s">
        <v>106</v>
      </c>
      <c r="J56" t="s">
        <v>1542</v>
      </c>
      <c r="K56" t="s">
        <v>1507</v>
      </c>
      <c r="L56" t="s">
        <v>1529</v>
      </c>
      <c r="M56" t="s">
        <v>1509</v>
      </c>
      <c r="N56">
        <v>0</v>
      </c>
      <c r="O56">
        <v>1</v>
      </c>
      <c r="P56">
        <v>1</v>
      </c>
      <c r="Q56" t="s">
        <v>1510</v>
      </c>
      <c r="R56">
        <v>18.899999999999999</v>
      </c>
      <c r="S56">
        <v>0</v>
      </c>
      <c r="T56">
        <v>18.899999999999999</v>
      </c>
      <c r="U56">
        <v>76.92</v>
      </c>
      <c r="V56">
        <v>26.81</v>
      </c>
      <c r="W56">
        <v>30.98</v>
      </c>
      <c r="X56">
        <v>3.81</v>
      </c>
      <c r="Y56" t="s">
        <v>1099</v>
      </c>
      <c r="Z56">
        <v>42835</v>
      </c>
      <c r="AA56" s="17">
        <f t="shared" si="2"/>
        <v>2299055</v>
      </c>
      <c r="AB56" s="17" t="str">
        <f t="shared" si="3"/>
        <v>Solid Door Reach-In Freezer</v>
      </c>
      <c r="AC56" s="9" t="str">
        <f t="shared" si="4"/>
        <v>Blue Air</v>
      </c>
      <c r="AD56" s="18" t="str">
        <f t="shared" si="5"/>
        <v>BSF23</v>
      </c>
      <c r="AE56" s="18">
        <f t="shared" si="6"/>
        <v>378</v>
      </c>
      <c r="AF56" s="18">
        <f t="shared" si="7"/>
        <v>37.800000000000004</v>
      </c>
    </row>
    <row r="57" spans="1:32" x14ac:dyDescent="0.25">
      <c r="A57" s="9" t="s">
        <v>619</v>
      </c>
      <c r="B57" s="12">
        <f>VLOOKUP(A57, 'Measures with Incentive Levels'!$A$1:$C$21, 2, FALSE)*R57</f>
        <v>372.40000000000003</v>
      </c>
      <c r="C57" s="12">
        <f t="shared" si="1"/>
        <v>37.24</v>
      </c>
      <c r="D57">
        <v>2335220</v>
      </c>
      <c r="E57" t="s">
        <v>531</v>
      </c>
      <c r="F57" t="s">
        <v>1224</v>
      </c>
      <c r="G57" t="s">
        <v>1570</v>
      </c>
      <c r="H57" s="12" t="s">
        <v>1570</v>
      </c>
      <c r="J57" t="s">
        <v>1542</v>
      </c>
      <c r="K57" t="s">
        <v>1507</v>
      </c>
      <c r="L57" t="s">
        <v>1529</v>
      </c>
      <c r="M57" t="s">
        <v>1509</v>
      </c>
      <c r="N57">
        <v>0</v>
      </c>
      <c r="O57">
        <v>1</v>
      </c>
      <c r="P57">
        <v>1</v>
      </c>
      <c r="Q57" t="s">
        <v>1510</v>
      </c>
      <c r="R57">
        <v>18.62</v>
      </c>
      <c r="S57">
        <v>0</v>
      </c>
      <c r="T57">
        <v>18.62</v>
      </c>
      <c r="U57">
        <v>82.38</v>
      </c>
      <c r="V57">
        <v>26.75</v>
      </c>
      <c r="W57">
        <v>31</v>
      </c>
      <c r="X57">
        <v>4.45</v>
      </c>
      <c r="Y57" t="s">
        <v>1273</v>
      </c>
      <c r="Z57">
        <v>43480</v>
      </c>
      <c r="AA57" s="17">
        <f t="shared" si="2"/>
        <v>2335220</v>
      </c>
      <c r="AB57" s="17" t="str">
        <f t="shared" si="3"/>
        <v>Solid Door Reach-In Freezer</v>
      </c>
      <c r="AC57" s="9" t="str">
        <f t="shared" si="4"/>
        <v>Blue Air</v>
      </c>
      <c r="AD57" s="18" t="str">
        <f t="shared" si="5"/>
        <v>BSF23-HC</v>
      </c>
      <c r="AE57" s="18">
        <f t="shared" si="6"/>
        <v>372.40000000000003</v>
      </c>
      <c r="AF57" s="18">
        <f t="shared" si="7"/>
        <v>37.24</v>
      </c>
    </row>
    <row r="58" spans="1:32" x14ac:dyDescent="0.25">
      <c r="A58" s="9" t="s">
        <v>619</v>
      </c>
      <c r="B58" s="12">
        <f>VLOOKUP(A58, 'Measures with Incentive Levels'!$A$1:$C$21, 2, FALSE)*R58</f>
        <v>380.79999999999995</v>
      </c>
      <c r="C58" s="12">
        <f t="shared" si="1"/>
        <v>38.08</v>
      </c>
      <c r="D58">
        <v>2335224</v>
      </c>
      <c r="E58" t="s">
        <v>531</v>
      </c>
      <c r="F58" t="s">
        <v>1224</v>
      </c>
      <c r="G58" t="s">
        <v>1571</v>
      </c>
      <c r="H58" s="12" t="s">
        <v>1571</v>
      </c>
      <c r="J58" t="s">
        <v>1542</v>
      </c>
      <c r="K58" t="s">
        <v>1507</v>
      </c>
      <c r="L58" t="s">
        <v>1529</v>
      </c>
      <c r="M58" t="s">
        <v>1509</v>
      </c>
      <c r="N58">
        <v>0</v>
      </c>
      <c r="O58">
        <v>1</v>
      </c>
      <c r="P58">
        <v>1</v>
      </c>
      <c r="Q58" t="s">
        <v>1510</v>
      </c>
      <c r="R58">
        <v>19.04</v>
      </c>
      <c r="S58">
        <v>0</v>
      </c>
      <c r="T58">
        <v>19.04</v>
      </c>
      <c r="U58">
        <v>81.75</v>
      </c>
      <c r="V58">
        <v>26.75</v>
      </c>
      <c r="W58">
        <v>31</v>
      </c>
      <c r="X58">
        <v>4.41</v>
      </c>
      <c r="Y58" t="s">
        <v>1273</v>
      </c>
      <c r="Z58">
        <v>43480</v>
      </c>
      <c r="AA58" s="17">
        <f t="shared" si="2"/>
        <v>2335224</v>
      </c>
      <c r="AB58" s="17" t="str">
        <f t="shared" si="3"/>
        <v>Solid Door Reach-In Freezer</v>
      </c>
      <c r="AC58" s="9" t="str">
        <f t="shared" si="4"/>
        <v>Blue Air</v>
      </c>
      <c r="AD58" s="18" t="str">
        <f t="shared" si="5"/>
        <v>BSF23T-HC</v>
      </c>
      <c r="AE58" s="18">
        <f t="shared" si="6"/>
        <v>380.79999999999995</v>
      </c>
      <c r="AF58" s="18">
        <f t="shared" si="7"/>
        <v>38.08</v>
      </c>
    </row>
    <row r="59" spans="1:32" x14ac:dyDescent="0.25">
      <c r="A59" s="9" t="s">
        <v>619</v>
      </c>
      <c r="B59" s="12">
        <f>VLOOKUP(A59, 'Measures with Incentive Levels'!$A$1:$C$21, 2, FALSE)*R59</f>
        <v>846</v>
      </c>
      <c r="C59" s="12">
        <f t="shared" si="1"/>
        <v>84.600000000000009</v>
      </c>
      <c r="D59">
        <v>2299061</v>
      </c>
      <c r="E59" t="s">
        <v>531</v>
      </c>
      <c r="F59" t="s">
        <v>1224</v>
      </c>
      <c r="G59" t="s">
        <v>107</v>
      </c>
      <c r="H59" s="12" t="s">
        <v>107</v>
      </c>
      <c r="J59" t="s">
        <v>1542</v>
      </c>
      <c r="K59" t="s">
        <v>1507</v>
      </c>
      <c r="L59" t="s">
        <v>1529</v>
      </c>
      <c r="M59" t="s">
        <v>1509</v>
      </c>
      <c r="N59">
        <v>0</v>
      </c>
      <c r="O59">
        <v>2</v>
      </c>
      <c r="P59">
        <v>2</v>
      </c>
      <c r="Q59" t="s">
        <v>1510</v>
      </c>
      <c r="R59">
        <v>42.3</v>
      </c>
      <c r="S59">
        <v>0</v>
      </c>
      <c r="T59">
        <v>42.3</v>
      </c>
      <c r="U59">
        <v>76.92</v>
      </c>
      <c r="V59">
        <v>53.94</v>
      </c>
      <c r="W59">
        <v>30.98</v>
      </c>
      <c r="X59">
        <v>9.08</v>
      </c>
      <c r="Y59" t="s">
        <v>1031</v>
      </c>
      <c r="Z59">
        <v>42835</v>
      </c>
      <c r="AA59" s="17">
        <f t="shared" si="2"/>
        <v>2299061</v>
      </c>
      <c r="AB59" s="17" t="str">
        <f t="shared" si="3"/>
        <v>Solid Door Reach-In Freezer</v>
      </c>
      <c r="AC59" s="9" t="str">
        <f t="shared" si="4"/>
        <v>Blue Air</v>
      </c>
      <c r="AD59" s="18" t="str">
        <f t="shared" si="5"/>
        <v>BSF49</v>
      </c>
      <c r="AE59" s="18">
        <f t="shared" si="6"/>
        <v>846</v>
      </c>
      <c r="AF59" s="18">
        <f t="shared" si="7"/>
        <v>84.600000000000009</v>
      </c>
    </row>
    <row r="60" spans="1:32" x14ac:dyDescent="0.25">
      <c r="A60" s="9" t="s">
        <v>619</v>
      </c>
      <c r="B60" s="12">
        <f>VLOOKUP(A60, 'Measures with Incentive Levels'!$A$1:$C$21, 2, FALSE)*R60</f>
        <v>836.59999999999991</v>
      </c>
      <c r="C60" s="12">
        <f t="shared" si="1"/>
        <v>83.66</v>
      </c>
      <c r="D60">
        <v>2335232</v>
      </c>
      <c r="E60" t="s">
        <v>531</v>
      </c>
      <c r="F60" t="s">
        <v>1224</v>
      </c>
      <c r="G60" t="s">
        <v>1572</v>
      </c>
      <c r="H60" s="12" t="s">
        <v>1572</v>
      </c>
      <c r="J60" t="s">
        <v>1542</v>
      </c>
      <c r="K60" t="s">
        <v>1507</v>
      </c>
      <c r="L60" t="s">
        <v>1529</v>
      </c>
      <c r="M60" t="s">
        <v>1509</v>
      </c>
      <c r="N60">
        <v>0</v>
      </c>
      <c r="O60">
        <v>2</v>
      </c>
      <c r="P60">
        <v>2</v>
      </c>
      <c r="Q60" t="s">
        <v>1510</v>
      </c>
      <c r="R60">
        <v>41.83</v>
      </c>
      <c r="S60">
        <v>0</v>
      </c>
      <c r="T60">
        <v>41.83</v>
      </c>
      <c r="U60">
        <v>82.38</v>
      </c>
      <c r="V60">
        <v>54</v>
      </c>
      <c r="W60">
        <v>31</v>
      </c>
      <c r="X60">
        <v>7.73</v>
      </c>
      <c r="Y60" t="s">
        <v>1273</v>
      </c>
      <c r="Z60">
        <v>43480</v>
      </c>
      <c r="AA60" s="17">
        <f t="shared" si="2"/>
        <v>2335232</v>
      </c>
      <c r="AB60" s="17" t="str">
        <f t="shared" si="3"/>
        <v>Solid Door Reach-In Freezer</v>
      </c>
      <c r="AC60" s="9" t="str">
        <f t="shared" si="4"/>
        <v>Blue Air</v>
      </c>
      <c r="AD60" s="18" t="str">
        <f t="shared" si="5"/>
        <v>BSF49-HC</v>
      </c>
      <c r="AE60" s="18">
        <f t="shared" si="6"/>
        <v>836.59999999999991</v>
      </c>
      <c r="AF60" s="18">
        <f t="shared" si="7"/>
        <v>83.66</v>
      </c>
    </row>
    <row r="61" spans="1:32" x14ac:dyDescent="0.25">
      <c r="A61" s="9" t="s">
        <v>619</v>
      </c>
      <c r="B61" s="12">
        <f>VLOOKUP(A61, 'Measures with Incentive Levels'!$A$1:$C$21, 2, FALSE)*R61</f>
        <v>850.40000000000009</v>
      </c>
      <c r="C61" s="12">
        <f t="shared" si="1"/>
        <v>85.04000000000002</v>
      </c>
      <c r="D61">
        <v>2335216</v>
      </c>
      <c r="E61" t="s">
        <v>531</v>
      </c>
      <c r="F61" t="s">
        <v>1224</v>
      </c>
      <c r="G61" t="s">
        <v>1573</v>
      </c>
      <c r="H61" s="12" t="s">
        <v>1573</v>
      </c>
      <c r="J61" t="s">
        <v>1542</v>
      </c>
      <c r="K61" t="s">
        <v>1507</v>
      </c>
      <c r="L61" t="s">
        <v>1529</v>
      </c>
      <c r="M61" t="s">
        <v>1509</v>
      </c>
      <c r="N61">
        <v>0</v>
      </c>
      <c r="O61">
        <v>2</v>
      </c>
      <c r="P61">
        <v>2</v>
      </c>
      <c r="Q61" t="s">
        <v>1510</v>
      </c>
      <c r="R61">
        <v>42.52</v>
      </c>
      <c r="S61">
        <v>0</v>
      </c>
      <c r="T61">
        <v>42.52</v>
      </c>
      <c r="U61">
        <v>81.75</v>
      </c>
      <c r="V61">
        <v>54</v>
      </c>
      <c r="W61">
        <v>31</v>
      </c>
      <c r="X61">
        <v>7.25</v>
      </c>
      <c r="Y61" t="s">
        <v>1273</v>
      </c>
      <c r="Z61">
        <v>43480</v>
      </c>
      <c r="AA61" s="17">
        <f t="shared" si="2"/>
        <v>2335216</v>
      </c>
      <c r="AB61" s="17" t="str">
        <f t="shared" si="3"/>
        <v>Solid Door Reach-In Freezer</v>
      </c>
      <c r="AC61" s="9" t="str">
        <f t="shared" si="4"/>
        <v>Blue Air</v>
      </c>
      <c r="AD61" s="18" t="str">
        <f t="shared" si="5"/>
        <v>BSF49T-HC</v>
      </c>
      <c r="AE61" s="18">
        <f t="shared" si="6"/>
        <v>850.40000000000009</v>
      </c>
      <c r="AF61" s="18">
        <f t="shared" si="7"/>
        <v>85.04000000000002</v>
      </c>
    </row>
    <row r="62" spans="1:32" x14ac:dyDescent="0.25">
      <c r="A62" s="9" t="s">
        <v>619</v>
      </c>
      <c r="B62" s="12">
        <f>VLOOKUP(A62, 'Measures with Incentive Levels'!$A$1:$C$21, 2, FALSE)*R62</f>
        <v>1320</v>
      </c>
      <c r="C62" s="12">
        <f t="shared" si="1"/>
        <v>132</v>
      </c>
      <c r="D62">
        <v>2299105</v>
      </c>
      <c r="E62" t="s">
        <v>531</v>
      </c>
      <c r="F62" t="s">
        <v>1224</v>
      </c>
      <c r="G62" t="s">
        <v>108</v>
      </c>
      <c r="H62" s="12" t="s">
        <v>108</v>
      </c>
      <c r="I62" s="12" t="s">
        <v>1574</v>
      </c>
      <c r="J62" t="s">
        <v>1542</v>
      </c>
      <c r="K62" t="s">
        <v>1507</v>
      </c>
      <c r="L62" t="s">
        <v>1529</v>
      </c>
      <c r="M62" t="s">
        <v>1509</v>
      </c>
      <c r="N62">
        <v>0</v>
      </c>
      <c r="O62">
        <v>3</v>
      </c>
      <c r="P62">
        <v>3</v>
      </c>
      <c r="Q62" t="s">
        <v>1510</v>
      </c>
      <c r="R62">
        <v>66</v>
      </c>
      <c r="S62">
        <v>0</v>
      </c>
      <c r="T62">
        <v>66</v>
      </c>
      <c r="U62">
        <v>76.92</v>
      </c>
      <c r="V62">
        <v>81.099999999999994</v>
      </c>
      <c r="W62">
        <v>30.98</v>
      </c>
      <c r="X62">
        <v>12.34</v>
      </c>
      <c r="Y62" t="s">
        <v>1031</v>
      </c>
      <c r="Z62">
        <v>42835</v>
      </c>
      <c r="AA62" s="17">
        <f t="shared" si="2"/>
        <v>2299105</v>
      </c>
      <c r="AB62" s="17" t="str">
        <f t="shared" si="3"/>
        <v>Solid Door Reach-In Freezer</v>
      </c>
      <c r="AC62" s="9" t="str">
        <f t="shared" si="4"/>
        <v>Blue Air</v>
      </c>
      <c r="AD62" s="18" t="str">
        <f t="shared" si="5"/>
        <v>BSF72</v>
      </c>
      <c r="AE62" s="18">
        <f t="shared" si="6"/>
        <v>1320</v>
      </c>
      <c r="AF62" s="18">
        <f t="shared" si="7"/>
        <v>132</v>
      </c>
    </row>
    <row r="63" spans="1:32" x14ac:dyDescent="0.25">
      <c r="A63" s="9" t="s">
        <v>619</v>
      </c>
      <c r="B63" s="12">
        <f>VLOOKUP(A63, 'Measures with Incentive Levels'!$A$1:$C$21, 2, FALSE)*R63</f>
        <v>1304</v>
      </c>
      <c r="C63" s="12">
        <f t="shared" si="1"/>
        <v>130.4</v>
      </c>
      <c r="D63">
        <v>2335256</v>
      </c>
      <c r="E63" t="s">
        <v>531</v>
      </c>
      <c r="F63" t="s">
        <v>1224</v>
      </c>
      <c r="G63" t="s">
        <v>1575</v>
      </c>
      <c r="H63" s="12" t="s">
        <v>1575</v>
      </c>
      <c r="J63" t="s">
        <v>1542</v>
      </c>
      <c r="K63" t="s">
        <v>1507</v>
      </c>
      <c r="L63" t="s">
        <v>1529</v>
      </c>
      <c r="M63" t="s">
        <v>1509</v>
      </c>
      <c r="N63">
        <v>0</v>
      </c>
      <c r="O63">
        <v>3</v>
      </c>
      <c r="P63">
        <v>3</v>
      </c>
      <c r="Q63" t="s">
        <v>1510</v>
      </c>
      <c r="R63">
        <v>65.2</v>
      </c>
      <c r="S63">
        <v>0</v>
      </c>
      <c r="T63">
        <v>65.2</v>
      </c>
      <c r="U63">
        <v>82.38</v>
      </c>
      <c r="V63">
        <v>81</v>
      </c>
      <c r="W63">
        <v>31</v>
      </c>
      <c r="X63">
        <v>11.41</v>
      </c>
      <c r="Y63" t="s">
        <v>1273</v>
      </c>
      <c r="Z63">
        <v>43480</v>
      </c>
      <c r="AA63" s="17">
        <f t="shared" si="2"/>
        <v>2335256</v>
      </c>
      <c r="AB63" s="17" t="str">
        <f t="shared" si="3"/>
        <v>Solid Door Reach-In Freezer</v>
      </c>
      <c r="AC63" s="9" t="str">
        <f t="shared" si="4"/>
        <v>Blue Air</v>
      </c>
      <c r="AD63" s="18" t="str">
        <f t="shared" si="5"/>
        <v>BSF72-HC</v>
      </c>
      <c r="AE63" s="18">
        <f t="shared" si="6"/>
        <v>1304</v>
      </c>
      <c r="AF63" s="18">
        <f t="shared" si="7"/>
        <v>130.4</v>
      </c>
    </row>
    <row r="64" spans="1:32" x14ac:dyDescent="0.25">
      <c r="A64" s="9" t="s">
        <v>619</v>
      </c>
      <c r="B64" s="12">
        <f>VLOOKUP(A64, 'Measures with Incentive Levels'!$A$1:$C$21, 2, FALSE)*R64</f>
        <v>1322.2</v>
      </c>
      <c r="C64" s="12">
        <f t="shared" si="1"/>
        <v>132.22</v>
      </c>
      <c r="D64">
        <v>2335252</v>
      </c>
      <c r="E64" t="s">
        <v>531</v>
      </c>
      <c r="F64" t="s">
        <v>1224</v>
      </c>
      <c r="G64" t="s">
        <v>1576</v>
      </c>
      <c r="H64" s="12" t="s">
        <v>1576</v>
      </c>
      <c r="J64" t="s">
        <v>1542</v>
      </c>
      <c r="K64" t="s">
        <v>1507</v>
      </c>
      <c r="L64" t="s">
        <v>1529</v>
      </c>
      <c r="M64" t="s">
        <v>1509</v>
      </c>
      <c r="N64">
        <v>0</v>
      </c>
      <c r="O64">
        <v>3</v>
      </c>
      <c r="P64">
        <v>3</v>
      </c>
      <c r="Q64" t="s">
        <v>1510</v>
      </c>
      <c r="R64">
        <v>66.11</v>
      </c>
      <c r="S64">
        <v>0</v>
      </c>
      <c r="T64">
        <v>66.11</v>
      </c>
      <c r="U64">
        <v>81.75</v>
      </c>
      <c r="V64">
        <v>81</v>
      </c>
      <c r="W64">
        <v>31</v>
      </c>
      <c r="X64">
        <v>13.36</v>
      </c>
      <c r="Y64" t="s">
        <v>1273</v>
      </c>
      <c r="Z64">
        <v>43480</v>
      </c>
      <c r="AA64" s="17">
        <f t="shared" si="2"/>
        <v>2335252</v>
      </c>
      <c r="AB64" s="17" t="str">
        <f t="shared" si="3"/>
        <v>Solid Door Reach-In Freezer</v>
      </c>
      <c r="AC64" s="9" t="str">
        <f t="shared" si="4"/>
        <v>Blue Air</v>
      </c>
      <c r="AD64" s="18" t="str">
        <f t="shared" si="5"/>
        <v>BSF72T-HC</v>
      </c>
      <c r="AE64" s="18">
        <f t="shared" si="6"/>
        <v>1322.2</v>
      </c>
      <c r="AF64" s="18">
        <f t="shared" si="7"/>
        <v>132.22</v>
      </c>
    </row>
    <row r="65" spans="1:32" x14ac:dyDescent="0.25">
      <c r="A65" s="9" t="s">
        <v>619</v>
      </c>
      <c r="B65" s="12">
        <f>VLOOKUP(A65, 'Measures with Incentive Levels'!$A$1:$C$21, 2, FALSE)*R65</f>
        <v>830</v>
      </c>
      <c r="C65" s="12">
        <f t="shared" si="1"/>
        <v>83</v>
      </c>
      <c r="D65">
        <v>2287028</v>
      </c>
      <c r="E65" t="s">
        <v>532</v>
      </c>
      <c r="F65" t="s">
        <v>1518</v>
      </c>
      <c r="G65" t="s">
        <v>1519</v>
      </c>
      <c r="H65" s="12" t="s">
        <v>109</v>
      </c>
      <c r="J65" t="s">
        <v>1542</v>
      </c>
      <c r="K65" t="s">
        <v>1507</v>
      </c>
      <c r="L65" t="s">
        <v>1528</v>
      </c>
      <c r="M65" t="s">
        <v>1509</v>
      </c>
      <c r="N65">
        <v>0</v>
      </c>
      <c r="O65">
        <v>2</v>
      </c>
      <c r="P65">
        <v>2</v>
      </c>
      <c r="Q65" t="s">
        <v>1510</v>
      </c>
      <c r="R65">
        <v>41.5</v>
      </c>
      <c r="S65">
        <v>0</v>
      </c>
      <c r="T65">
        <v>41.5</v>
      </c>
      <c r="U65">
        <v>83.07</v>
      </c>
      <c r="V65">
        <v>54.02</v>
      </c>
      <c r="W65">
        <v>32.799999999999997</v>
      </c>
      <c r="X65">
        <v>8.6</v>
      </c>
      <c r="Y65" t="s">
        <v>1031</v>
      </c>
      <c r="Z65">
        <v>42724</v>
      </c>
      <c r="AA65" s="17">
        <f t="shared" si="2"/>
        <v>2287028</v>
      </c>
      <c r="AB65" s="17" t="str">
        <f t="shared" si="3"/>
        <v>Solid Door Reach-In Freezer</v>
      </c>
      <c r="AC65" s="9" t="str">
        <f t="shared" si="4"/>
        <v>Arctic Air</v>
      </c>
      <c r="AD65" s="18" t="str">
        <f t="shared" si="5"/>
        <v>AF49EZ</v>
      </c>
      <c r="AE65" s="18">
        <f t="shared" si="6"/>
        <v>830</v>
      </c>
      <c r="AF65" s="18">
        <f t="shared" si="7"/>
        <v>83</v>
      </c>
    </row>
    <row r="66" spans="1:32" x14ac:dyDescent="0.25">
      <c r="A66" s="9" t="s">
        <v>619</v>
      </c>
      <c r="B66" s="12">
        <f>VLOOKUP(A66, 'Measures with Incentive Levels'!$A$1:$C$21, 2, FALSE)*R66</f>
        <v>846</v>
      </c>
      <c r="C66" s="12">
        <f t="shared" si="1"/>
        <v>84.600000000000009</v>
      </c>
      <c r="D66">
        <v>2299059</v>
      </c>
      <c r="E66" t="s">
        <v>533</v>
      </c>
      <c r="F66" t="s">
        <v>1577</v>
      </c>
      <c r="G66" t="s">
        <v>110</v>
      </c>
      <c r="H66" s="12" t="s">
        <v>110</v>
      </c>
      <c r="J66" t="s">
        <v>1542</v>
      </c>
      <c r="K66" t="s">
        <v>1507</v>
      </c>
      <c r="L66" t="s">
        <v>1529</v>
      </c>
      <c r="M66" t="s">
        <v>1509</v>
      </c>
      <c r="N66">
        <v>0</v>
      </c>
      <c r="O66">
        <v>2</v>
      </c>
      <c r="P66">
        <v>2</v>
      </c>
      <c r="Q66" t="s">
        <v>1510</v>
      </c>
      <c r="R66">
        <v>42.3</v>
      </c>
      <c r="S66">
        <v>0</v>
      </c>
      <c r="T66">
        <v>42.3</v>
      </c>
      <c r="U66">
        <v>76.92</v>
      </c>
      <c r="V66">
        <v>53.94</v>
      </c>
      <c r="W66">
        <v>30.98</v>
      </c>
      <c r="X66">
        <v>9.08</v>
      </c>
      <c r="Y66" t="s">
        <v>1031</v>
      </c>
      <c r="Z66">
        <v>43252</v>
      </c>
      <c r="AA66" s="17">
        <f t="shared" si="2"/>
        <v>2299059</v>
      </c>
      <c r="AB66" s="17" t="str">
        <f t="shared" si="3"/>
        <v>Solid Door Reach-In Freezer</v>
      </c>
      <c r="AC66" s="9" t="str">
        <f t="shared" si="4"/>
        <v>Lassele</v>
      </c>
      <c r="AD66" s="18" t="str">
        <f t="shared" si="5"/>
        <v>LFB-1471DH</v>
      </c>
      <c r="AE66" s="18">
        <f t="shared" si="6"/>
        <v>846</v>
      </c>
      <c r="AF66" s="18">
        <f t="shared" si="7"/>
        <v>84.600000000000009</v>
      </c>
    </row>
    <row r="67" spans="1:32" x14ac:dyDescent="0.25">
      <c r="A67" s="9" t="s">
        <v>619</v>
      </c>
      <c r="B67" s="12">
        <f>VLOOKUP(A67, 'Measures with Incentive Levels'!$A$1:$C$21, 2, FALSE)*R67</f>
        <v>1320</v>
      </c>
      <c r="C67" s="12">
        <f t="shared" ref="C67:C130" si="8">+B67*0.1</f>
        <v>132</v>
      </c>
      <c r="D67">
        <v>2299103</v>
      </c>
      <c r="E67" t="s">
        <v>533</v>
      </c>
      <c r="F67" t="s">
        <v>1577</v>
      </c>
      <c r="G67" t="s">
        <v>111</v>
      </c>
      <c r="H67" s="12" t="s">
        <v>111</v>
      </c>
      <c r="J67" t="s">
        <v>1542</v>
      </c>
      <c r="K67" t="s">
        <v>1507</v>
      </c>
      <c r="L67" t="s">
        <v>1529</v>
      </c>
      <c r="M67" t="s">
        <v>1509</v>
      </c>
      <c r="N67">
        <v>0</v>
      </c>
      <c r="O67">
        <v>3</v>
      </c>
      <c r="P67">
        <v>3</v>
      </c>
      <c r="Q67" t="s">
        <v>1510</v>
      </c>
      <c r="R67">
        <v>66</v>
      </c>
      <c r="S67">
        <v>0</v>
      </c>
      <c r="T67">
        <v>66</v>
      </c>
      <c r="U67">
        <v>76.92</v>
      </c>
      <c r="V67">
        <v>81.099999999999994</v>
      </c>
      <c r="W67">
        <v>30.98</v>
      </c>
      <c r="X67">
        <v>12.34</v>
      </c>
      <c r="Y67" t="s">
        <v>1031</v>
      </c>
      <c r="Z67">
        <v>43252</v>
      </c>
      <c r="AA67" s="17">
        <f t="shared" ref="AA67:AA130" si="9">+D67</f>
        <v>2299103</v>
      </c>
      <c r="AB67" s="17" t="str">
        <f t="shared" ref="AB67:AB130" si="10">+A67</f>
        <v>Solid Door Reach-In Freezer</v>
      </c>
      <c r="AC67" s="9" t="str">
        <f t="shared" ref="AC67:AC130" si="11">+F67</f>
        <v>Lassele</v>
      </c>
      <c r="AD67" s="18" t="str">
        <f t="shared" ref="AD67:AD130" si="12">+H67</f>
        <v>LFB-2100TH</v>
      </c>
      <c r="AE67" s="18">
        <f t="shared" ref="AE67:AE130" si="13">+B67</f>
        <v>1320</v>
      </c>
      <c r="AF67" s="18">
        <f t="shared" ref="AF67:AF130" si="14">+C67</f>
        <v>132</v>
      </c>
    </row>
    <row r="68" spans="1:32" x14ac:dyDescent="0.25">
      <c r="A68" s="9" t="s">
        <v>619</v>
      </c>
      <c r="B68" s="12">
        <f>VLOOKUP(A68, 'Measures with Incentive Levels'!$A$1:$C$21, 2, FALSE)*R68</f>
        <v>378</v>
      </c>
      <c r="C68" s="12">
        <f t="shared" si="8"/>
        <v>37.800000000000004</v>
      </c>
      <c r="D68">
        <v>2299053</v>
      </c>
      <c r="E68" t="s">
        <v>533</v>
      </c>
      <c r="F68" t="s">
        <v>1577</v>
      </c>
      <c r="G68" t="s">
        <v>112</v>
      </c>
      <c r="H68" s="12" t="s">
        <v>112</v>
      </c>
      <c r="J68" t="s">
        <v>1542</v>
      </c>
      <c r="K68" t="s">
        <v>1507</v>
      </c>
      <c r="L68" t="s">
        <v>1529</v>
      </c>
      <c r="M68" t="s">
        <v>1509</v>
      </c>
      <c r="N68">
        <v>0</v>
      </c>
      <c r="O68">
        <v>1</v>
      </c>
      <c r="P68">
        <v>1</v>
      </c>
      <c r="Q68" t="s">
        <v>1510</v>
      </c>
      <c r="R68">
        <v>18.899999999999999</v>
      </c>
      <c r="S68">
        <v>0</v>
      </c>
      <c r="T68">
        <v>18.899999999999999</v>
      </c>
      <c r="U68">
        <v>76.92</v>
      </c>
      <c r="V68">
        <v>26.81</v>
      </c>
      <c r="W68">
        <v>30.98</v>
      </c>
      <c r="X68">
        <v>3.81</v>
      </c>
      <c r="Y68" t="s">
        <v>1099</v>
      </c>
      <c r="Z68">
        <v>43252</v>
      </c>
      <c r="AA68" s="17">
        <f t="shared" si="9"/>
        <v>2299053</v>
      </c>
      <c r="AB68" s="17" t="str">
        <f t="shared" si="10"/>
        <v>Solid Door Reach-In Freezer</v>
      </c>
      <c r="AC68" s="9" t="str">
        <f t="shared" si="11"/>
        <v>Lassele</v>
      </c>
      <c r="AD68" s="18" t="str">
        <f t="shared" si="12"/>
        <v>LFB-771SH</v>
      </c>
      <c r="AE68" s="18">
        <f t="shared" si="13"/>
        <v>378</v>
      </c>
      <c r="AF68" s="18">
        <f t="shared" si="14"/>
        <v>37.800000000000004</v>
      </c>
    </row>
    <row r="69" spans="1:32" x14ac:dyDescent="0.25">
      <c r="A69" s="9" t="s">
        <v>619</v>
      </c>
      <c r="B69" s="12">
        <f>VLOOKUP(A69, 'Measures with Incentive Levels'!$A$1:$C$21, 2, FALSE)*R69</f>
        <v>821.4</v>
      </c>
      <c r="C69" s="12">
        <f t="shared" si="8"/>
        <v>82.14</v>
      </c>
      <c r="D69">
        <v>2310831</v>
      </c>
      <c r="E69" t="s">
        <v>534</v>
      </c>
      <c r="F69" t="s">
        <v>1578</v>
      </c>
      <c r="G69" t="s">
        <v>113</v>
      </c>
      <c r="H69" s="12" t="s">
        <v>113</v>
      </c>
      <c r="J69" t="s">
        <v>1542</v>
      </c>
      <c r="K69" t="s">
        <v>1507</v>
      </c>
      <c r="L69" t="s">
        <v>1529</v>
      </c>
      <c r="M69" t="s">
        <v>1509</v>
      </c>
      <c r="N69">
        <v>0</v>
      </c>
      <c r="O69">
        <v>2</v>
      </c>
      <c r="P69">
        <v>2</v>
      </c>
      <c r="Q69" t="s">
        <v>1510</v>
      </c>
      <c r="R69">
        <v>41.07</v>
      </c>
      <c r="S69">
        <v>0</v>
      </c>
      <c r="T69">
        <v>41.07</v>
      </c>
      <c r="U69">
        <v>81.42</v>
      </c>
      <c r="V69">
        <v>55.12</v>
      </c>
      <c r="W69">
        <v>32.68</v>
      </c>
      <c r="X69">
        <v>8.23</v>
      </c>
      <c r="Y69" t="s">
        <v>1273</v>
      </c>
      <c r="Z69">
        <v>43124</v>
      </c>
      <c r="AA69" s="17">
        <f t="shared" si="9"/>
        <v>2310831</v>
      </c>
      <c r="AB69" s="17" t="str">
        <f t="shared" si="10"/>
        <v>Solid Door Reach-In Freezer</v>
      </c>
      <c r="AC69" s="9" t="str">
        <f t="shared" si="11"/>
        <v>DUKERS</v>
      </c>
      <c r="AD69" s="18" t="str">
        <f t="shared" si="12"/>
        <v>55F</v>
      </c>
      <c r="AE69" s="18">
        <f t="shared" si="13"/>
        <v>821.4</v>
      </c>
      <c r="AF69" s="18">
        <f t="shared" si="14"/>
        <v>82.14</v>
      </c>
    </row>
    <row r="70" spans="1:32" x14ac:dyDescent="0.25">
      <c r="A70" s="9" t="s">
        <v>619</v>
      </c>
      <c r="B70" s="12">
        <f>VLOOKUP(A70, 'Measures with Incentive Levels'!$A$1:$C$21, 2, FALSE)*R70</f>
        <v>944</v>
      </c>
      <c r="C70" s="12">
        <f t="shared" si="8"/>
        <v>94.4</v>
      </c>
      <c r="D70">
        <v>2283103</v>
      </c>
      <c r="E70" t="s">
        <v>545</v>
      </c>
      <c r="F70" t="s">
        <v>545</v>
      </c>
      <c r="G70" t="s">
        <v>149</v>
      </c>
      <c r="H70" s="12" t="s">
        <v>149</v>
      </c>
      <c r="J70" t="s">
        <v>1542</v>
      </c>
      <c r="K70" t="s">
        <v>1507</v>
      </c>
      <c r="L70" t="s">
        <v>1529</v>
      </c>
      <c r="M70" t="s">
        <v>1509</v>
      </c>
      <c r="N70">
        <v>0</v>
      </c>
      <c r="O70">
        <v>2</v>
      </c>
      <c r="P70">
        <v>2</v>
      </c>
      <c r="Q70" t="s">
        <v>1510</v>
      </c>
      <c r="R70">
        <v>47.2</v>
      </c>
      <c r="S70">
        <v>0</v>
      </c>
      <c r="T70">
        <v>47.2</v>
      </c>
      <c r="U70">
        <v>79.75</v>
      </c>
      <c r="V70">
        <v>55</v>
      </c>
      <c r="W70">
        <v>33.75</v>
      </c>
      <c r="X70">
        <v>10.56</v>
      </c>
      <c r="Y70" t="s">
        <v>1031</v>
      </c>
      <c r="Z70">
        <v>42643</v>
      </c>
      <c r="AA70" s="17">
        <f t="shared" si="9"/>
        <v>2283103</v>
      </c>
      <c r="AB70" s="17" t="str">
        <f t="shared" si="10"/>
        <v>Solid Door Reach-In Freezer</v>
      </c>
      <c r="AC70" s="9" t="str">
        <f t="shared" si="11"/>
        <v>Hoshizaki America, Inc.</v>
      </c>
      <c r="AD70" s="18" t="str">
        <f t="shared" si="12"/>
        <v>CF2S-FS</v>
      </c>
      <c r="AE70" s="18">
        <f t="shared" si="13"/>
        <v>944</v>
      </c>
      <c r="AF70" s="18">
        <f t="shared" si="14"/>
        <v>94.4</v>
      </c>
    </row>
    <row r="71" spans="1:32" x14ac:dyDescent="0.25">
      <c r="A71" s="9" t="s">
        <v>619</v>
      </c>
      <c r="B71" s="12">
        <f>VLOOKUP(A71, 'Measures with Incentive Levels'!$A$1:$C$21, 2, FALSE)*R71</f>
        <v>940</v>
      </c>
      <c r="C71" s="12">
        <f t="shared" si="8"/>
        <v>94</v>
      </c>
      <c r="D71">
        <v>2283108</v>
      </c>
      <c r="E71" t="s">
        <v>545</v>
      </c>
      <c r="F71" t="s">
        <v>545</v>
      </c>
      <c r="G71" t="s">
        <v>150</v>
      </c>
      <c r="H71" s="12" t="s">
        <v>150</v>
      </c>
      <c r="J71" t="s">
        <v>1542</v>
      </c>
      <c r="K71" t="s">
        <v>1507</v>
      </c>
      <c r="L71" t="s">
        <v>1529</v>
      </c>
      <c r="M71" t="s">
        <v>1509</v>
      </c>
      <c r="N71">
        <v>0</v>
      </c>
      <c r="O71">
        <v>4</v>
      </c>
      <c r="P71">
        <v>4</v>
      </c>
      <c r="Q71" t="s">
        <v>1510</v>
      </c>
      <c r="R71">
        <v>47</v>
      </c>
      <c r="S71">
        <v>0</v>
      </c>
      <c r="T71">
        <v>47</v>
      </c>
      <c r="U71">
        <v>79.75</v>
      </c>
      <c r="V71">
        <v>55</v>
      </c>
      <c r="W71">
        <v>33.75</v>
      </c>
      <c r="X71">
        <v>9.52</v>
      </c>
      <c r="Y71" t="s">
        <v>1031</v>
      </c>
      <c r="Z71">
        <v>42643</v>
      </c>
      <c r="AA71" s="17">
        <f t="shared" si="9"/>
        <v>2283108</v>
      </c>
      <c r="AB71" s="17" t="str">
        <f t="shared" si="10"/>
        <v>Solid Door Reach-In Freezer</v>
      </c>
      <c r="AC71" s="9" t="str">
        <f t="shared" si="11"/>
        <v>Hoshizaki America, Inc.</v>
      </c>
      <c r="AD71" s="18" t="str">
        <f t="shared" si="12"/>
        <v>CF2S-HS</v>
      </c>
      <c r="AE71" s="18">
        <f t="shared" si="13"/>
        <v>940</v>
      </c>
      <c r="AF71" s="18">
        <f t="shared" si="14"/>
        <v>94</v>
      </c>
    </row>
    <row r="72" spans="1:32" x14ac:dyDescent="0.25">
      <c r="A72" s="9" t="s">
        <v>619</v>
      </c>
      <c r="B72" s="12">
        <f>VLOOKUP(A72, 'Measures with Incentive Levels'!$A$1:$C$21, 2, FALSE)*R72</f>
        <v>351</v>
      </c>
      <c r="C72" s="12">
        <f t="shared" si="8"/>
        <v>35.1</v>
      </c>
      <c r="D72">
        <v>2305132</v>
      </c>
      <c r="E72" t="s">
        <v>537</v>
      </c>
      <c r="F72" t="s">
        <v>1579</v>
      </c>
      <c r="G72" t="s">
        <v>125</v>
      </c>
      <c r="H72" s="12" t="s">
        <v>125</v>
      </c>
      <c r="J72" t="s">
        <v>1542</v>
      </c>
      <c r="K72" t="s">
        <v>1507</v>
      </c>
      <c r="L72" t="s">
        <v>1529</v>
      </c>
      <c r="M72" t="s">
        <v>1509</v>
      </c>
      <c r="N72">
        <v>0</v>
      </c>
      <c r="O72">
        <v>1</v>
      </c>
      <c r="P72">
        <v>1</v>
      </c>
      <c r="Q72" t="s">
        <v>1510</v>
      </c>
      <c r="R72">
        <v>17.55</v>
      </c>
      <c r="S72">
        <v>0</v>
      </c>
      <c r="T72">
        <v>17.55</v>
      </c>
      <c r="U72">
        <v>80.47</v>
      </c>
      <c r="V72">
        <v>29.41</v>
      </c>
      <c r="W72">
        <v>29.57</v>
      </c>
      <c r="X72">
        <v>4.0999999999999996</v>
      </c>
      <c r="Y72" t="s">
        <v>1273</v>
      </c>
      <c r="Z72">
        <v>42948</v>
      </c>
      <c r="AA72" s="17">
        <f t="shared" si="9"/>
        <v>2305132</v>
      </c>
      <c r="AB72" s="17" t="str">
        <f t="shared" si="10"/>
        <v>Solid Door Reach-In Freezer</v>
      </c>
      <c r="AC72" s="9" t="str">
        <f t="shared" si="11"/>
        <v>Liebherr</v>
      </c>
      <c r="AD72" s="18" t="str">
        <f t="shared" si="12"/>
        <v>GFB19S1HC</v>
      </c>
      <c r="AE72" s="18">
        <f t="shared" si="13"/>
        <v>351</v>
      </c>
      <c r="AF72" s="18">
        <f t="shared" si="14"/>
        <v>35.1</v>
      </c>
    </row>
    <row r="73" spans="1:32" x14ac:dyDescent="0.25">
      <c r="A73" s="9" t="s">
        <v>619</v>
      </c>
      <c r="B73" s="12">
        <f>VLOOKUP(A73, 'Measures with Incentive Levels'!$A$1:$C$21, 2, FALSE)*R73</f>
        <v>351</v>
      </c>
      <c r="C73" s="12">
        <f t="shared" si="8"/>
        <v>35.1</v>
      </c>
      <c r="D73">
        <v>2305133</v>
      </c>
      <c r="E73" t="s">
        <v>537</v>
      </c>
      <c r="F73" t="s">
        <v>1579</v>
      </c>
      <c r="G73" t="s">
        <v>126</v>
      </c>
      <c r="H73" s="12" t="s">
        <v>126</v>
      </c>
      <c r="J73" t="s">
        <v>1542</v>
      </c>
      <c r="K73" t="s">
        <v>1507</v>
      </c>
      <c r="L73" t="s">
        <v>1529</v>
      </c>
      <c r="M73" t="s">
        <v>1509</v>
      </c>
      <c r="N73">
        <v>0</v>
      </c>
      <c r="O73">
        <v>1</v>
      </c>
      <c r="P73">
        <v>1</v>
      </c>
      <c r="Q73" t="s">
        <v>1510</v>
      </c>
      <c r="R73">
        <v>17.55</v>
      </c>
      <c r="S73">
        <v>0</v>
      </c>
      <c r="T73">
        <v>17.55</v>
      </c>
      <c r="U73">
        <v>80.47</v>
      </c>
      <c r="V73">
        <v>29.41</v>
      </c>
      <c r="W73">
        <v>29.57</v>
      </c>
      <c r="X73">
        <v>4.0999999999999996</v>
      </c>
      <c r="Y73" t="s">
        <v>1273</v>
      </c>
      <c r="Z73">
        <v>42948</v>
      </c>
      <c r="AA73" s="17">
        <f t="shared" si="9"/>
        <v>2305133</v>
      </c>
      <c r="AB73" s="17" t="str">
        <f t="shared" si="10"/>
        <v>Solid Door Reach-In Freezer</v>
      </c>
      <c r="AC73" s="9" t="str">
        <f t="shared" si="11"/>
        <v>Liebherr</v>
      </c>
      <c r="AD73" s="18" t="str">
        <f t="shared" si="12"/>
        <v>GFB19W1HC</v>
      </c>
      <c r="AE73" s="18">
        <f t="shared" si="13"/>
        <v>351</v>
      </c>
      <c r="AF73" s="18">
        <f t="shared" si="14"/>
        <v>35.1</v>
      </c>
    </row>
    <row r="74" spans="1:32" x14ac:dyDescent="0.25">
      <c r="A74" s="9" t="s">
        <v>619</v>
      </c>
      <c r="B74" s="12">
        <f>VLOOKUP(A74, 'Measures with Incentive Levels'!$A$1:$C$21, 2, FALSE)*R74</f>
        <v>401.2</v>
      </c>
      <c r="C74" s="12">
        <f t="shared" si="8"/>
        <v>40.120000000000005</v>
      </c>
      <c r="D74">
        <v>2296271</v>
      </c>
      <c r="E74" t="s">
        <v>537</v>
      </c>
      <c r="F74" t="s">
        <v>1579</v>
      </c>
      <c r="G74" t="s">
        <v>127</v>
      </c>
      <c r="H74" s="12" t="s">
        <v>127</v>
      </c>
      <c r="J74" t="s">
        <v>1542</v>
      </c>
      <c r="K74" t="s">
        <v>1507</v>
      </c>
      <c r="L74" t="s">
        <v>1529</v>
      </c>
      <c r="M74" t="s">
        <v>1509</v>
      </c>
      <c r="N74">
        <v>0</v>
      </c>
      <c r="O74">
        <v>1</v>
      </c>
      <c r="P74">
        <v>1</v>
      </c>
      <c r="Q74" t="s">
        <v>1510</v>
      </c>
      <c r="R74">
        <v>20.059999999999999</v>
      </c>
      <c r="S74">
        <v>0</v>
      </c>
      <c r="T74">
        <v>20.059999999999999</v>
      </c>
      <c r="U74">
        <v>84.5</v>
      </c>
      <c r="V74">
        <v>27.5</v>
      </c>
      <c r="W74">
        <v>34.25</v>
      </c>
      <c r="X74">
        <v>4.2</v>
      </c>
      <c r="Y74" t="s">
        <v>1273</v>
      </c>
      <c r="Z74">
        <v>42856</v>
      </c>
      <c r="AA74" s="17">
        <f t="shared" si="9"/>
        <v>2296271</v>
      </c>
      <c r="AB74" s="17" t="str">
        <f t="shared" si="10"/>
        <v>Solid Door Reach-In Freezer</v>
      </c>
      <c r="AC74" s="9" t="str">
        <f t="shared" si="11"/>
        <v>Liebherr</v>
      </c>
      <c r="AD74" s="18" t="str">
        <f t="shared" si="12"/>
        <v>GFT21S1HC</v>
      </c>
      <c r="AE74" s="18">
        <f t="shared" si="13"/>
        <v>401.2</v>
      </c>
      <c r="AF74" s="18">
        <f t="shared" si="14"/>
        <v>40.120000000000005</v>
      </c>
    </row>
    <row r="75" spans="1:32" x14ac:dyDescent="0.25">
      <c r="A75" s="9" t="s">
        <v>619</v>
      </c>
      <c r="B75" s="12">
        <f>VLOOKUP(A75, 'Measures with Incentive Levels'!$A$1:$C$21, 2, FALSE)*R75</f>
        <v>926.2</v>
      </c>
      <c r="C75" s="12">
        <f t="shared" si="8"/>
        <v>92.62</v>
      </c>
      <c r="D75">
        <v>2283098</v>
      </c>
      <c r="E75" t="s">
        <v>537</v>
      </c>
      <c r="F75" t="s">
        <v>1579</v>
      </c>
      <c r="G75" t="s">
        <v>128</v>
      </c>
      <c r="H75" s="12" t="s">
        <v>128</v>
      </c>
      <c r="J75" t="s">
        <v>1542</v>
      </c>
      <c r="K75" t="s">
        <v>1507</v>
      </c>
      <c r="L75" t="s">
        <v>1529</v>
      </c>
      <c r="M75" t="s">
        <v>1509</v>
      </c>
      <c r="N75">
        <v>0</v>
      </c>
      <c r="O75">
        <v>2</v>
      </c>
      <c r="P75">
        <v>2</v>
      </c>
      <c r="Q75" t="s">
        <v>1510</v>
      </c>
      <c r="R75">
        <v>46.31</v>
      </c>
      <c r="S75">
        <v>0</v>
      </c>
      <c r="T75">
        <v>46.31</v>
      </c>
      <c r="U75">
        <v>84.5</v>
      </c>
      <c r="V75">
        <v>56</v>
      </c>
      <c r="W75">
        <v>34.25</v>
      </c>
      <c r="X75">
        <v>8.82</v>
      </c>
      <c r="Y75" t="s">
        <v>1273</v>
      </c>
      <c r="Z75">
        <v>42675</v>
      </c>
      <c r="AA75" s="17">
        <f t="shared" si="9"/>
        <v>2283098</v>
      </c>
      <c r="AB75" s="17" t="str">
        <f t="shared" si="10"/>
        <v>Solid Door Reach-In Freezer</v>
      </c>
      <c r="AC75" s="9" t="str">
        <f t="shared" si="11"/>
        <v>Liebherr</v>
      </c>
      <c r="AD75" s="18" t="str">
        <f t="shared" si="12"/>
        <v>GFT50S2HC</v>
      </c>
      <c r="AE75" s="18">
        <f t="shared" si="13"/>
        <v>926.2</v>
      </c>
      <c r="AF75" s="18">
        <f t="shared" si="14"/>
        <v>92.62</v>
      </c>
    </row>
    <row r="76" spans="1:32" x14ac:dyDescent="0.25">
      <c r="A76" s="9" t="s">
        <v>619</v>
      </c>
      <c r="B76" s="12">
        <f>VLOOKUP(A76, 'Measures with Incentive Levels'!$A$1:$C$21, 2, FALSE)*R76</f>
        <v>841.2</v>
      </c>
      <c r="C76" s="12">
        <f t="shared" si="8"/>
        <v>84.12</v>
      </c>
      <c r="D76">
        <v>2293098</v>
      </c>
      <c r="E76" t="s">
        <v>538</v>
      </c>
      <c r="F76" t="s">
        <v>1522</v>
      </c>
      <c r="G76" t="s">
        <v>132</v>
      </c>
      <c r="H76" s="12" t="s">
        <v>132</v>
      </c>
      <c r="I76" s="12" t="s">
        <v>1580</v>
      </c>
      <c r="J76" t="s">
        <v>1542</v>
      </c>
      <c r="K76" t="s">
        <v>1507</v>
      </c>
      <c r="L76" t="s">
        <v>1529</v>
      </c>
      <c r="M76" t="s">
        <v>1509</v>
      </c>
      <c r="N76">
        <v>0</v>
      </c>
      <c r="O76">
        <v>4</v>
      </c>
      <c r="P76">
        <v>4</v>
      </c>
      <c r="Q76" t="s">
        <v>1510</v>
      </c>
      <c r="R76">
        <v>42.06</v>
      </c>
      <c r="S76">
        <v>0</v>
      </c>
      <c r="T76">
        <v>42.06</v>
      </c>
      <c r="U76">
        <v>83.8</v>
      </c>
      <c r="V76">
        <v>55.3</v>
      </c>
      <c r="W76">
        <v>31.3</v>
      </c>
      <c r="X76">
        <v>8.1</v>
      </c>
      <c r="Y76" t="s">
        <v>1031</v>
      </c>
      <c r="Z76">
        <v>42095</v>
      </c>
      <c r="AA76" s="17">
        <f t="shared" si="9"/>
        <v>2293098</v>
      </c>
      <c r="AB76" s="17" t="str">
        <f t="shared" si="10"/>
        <v>Solid Door Reach-In Freezer</v>
      </c>
      <c r="AC76" s="9" t="str">
        <f t="shared" si="11"/>
        <v>Master-Bilt</v>
      </c>
      <c r="AD76" s="18" t="str">
        <f t="shared" si="12"/>
        <v>F49-SH</v>
      </c>
      <c r="AE76" s="18">
        <f t="shared" si="13"/>
        <v>841.2</v>
      </c>
      <c r="AF76" s="18">
        <f t="shared" si="14"/>
        <v>84.12</v>
      </c>
    </row>
    <row r="77" spans="1:32" x14ac:dyDescent="0.25">
      <c r="A77" s="9" t="s">
        <v>619</v>
      </c>
      <c r="B77" s="12">
        <f>VLOOKUP(A77, 'Measures with Incentive Levels'!$A$1:$C$21, 2, FALSE)*R77</f>
        <v>1258.8</v>
      </c>
      <c r="C77" s="12">
        <f t="shared" si="8"/>
        <v>125.88</v>
      </c>
      <c r="D77">
        <v>2293099</v>
      </c>
      <c r="E77" t="s">
        <v>538</v>
      </c>
      <c r="F77" t="s">
        <v>1522</v>
      </c>
      <c r="G77" t="s">
        <v>133</v>
      </c>
      <c r="H77" s="12" t="s">
        <v>133</v>
      </c>
      <c r="I77" s="12" t="s">
        <v>1581</v>
      </c>
      <c r="J77" t="s">
        <v>1542</v>
      </c>
      <c r="K77" t="s">
        <v>1507</v>
      </c>
      <c r="L77" t="s">
        <v>1529</v>
      </c>
      <c r="M77" t="s">
        <v>1509</v>
      </c>
      <c r="N77">
        <v>0</v>
      </c>
      <c r="O77">
        <v>6</v>
      </c>
      <c r="P77">
        <v>6</v>
      </c>
      <c r="Q77" t="s">
        <v>1510</v>
      </c>
      <c r="R77">
        <v>62.94</v>
      </c>
      <c r="S77">
        <v>0</v>
      </c>
      <c r="T77">
        <v>62.94</v>
      </c>
      <c r="U77">
        <v>83.8</v>
      </c>
      <c r="V77">
        <v>77.900000000000006</v>
      </c>
      <c r="W77">
        <v>31.3</v>
      </c>
      <c r="X77">
        <v>10.72</v>
      </c>
      <c r="Y77" t="s">
        <v>1031</v>
      </c>
      <c r="Z77">
        <v>42095</v>
      </c>
      <c r="AA77" s="17">
        <f t="shared" si="9"/>
        <v>2293099</v>
      </c>
      <c r="AB77" s="17" t="str">
        <f t="shared" si="10"/>
        <v>Solid Door Reach-In Freezer</v>
      </c>
      <c r="AC77" s="9" t="str">
        <f t="shared" si="11"/>
        <v>Master-Bilt</v>
      </c>
      <c r="AD77" s="18" t="str">
        <f t="shared" si="12"/>
        <v>F72-SH</v>
      </c>
      <c r="AE77" s="18">
        <f t="shared" si="13"/>
        <v>1258.8</v>
      </c>
      <c r="AF77" s="18">
        <f t="shared" si="14"/>
        <v>125.88</v>
      </c>
    </row>
    <row r="78" spans="1:32" x14ac:dyDescent="0.25">
      <c r="A78" s="9" t="s">
        <v>619</v>
      </c>
      <c r="B78" s="12">
        <f>VLOOKUP(A78, 'Measures with Incentive Levels'!$A$1:$C$21, 2, FALSE)*R78</f>
        <v>844.80000000000007</v>
      </c>
      <c r="C78" s="12">
        <f t="shared" si="8"/>
        <v>84.480000000000018</v>
      </c>
      <c r="D78">
        <v>2334942</v>
      </c>
      <c r="E78" t="s">
        <v>538</v>
      </c>
      <c r="F78" t="s">
        <v>1522</v>
      </c>
      <c r="G78" t="s">
        <v>104</v>
      </c>
      <c r="H78" s="12" t="s">
        <v>1582</v>
      </c>
      <c r="J78" t="s">
        <v>1542</v>
      </c>
      <c r="K78" t="s">
        <v>1507</v>
      </c>
      <c r="L78" t="s">
        <v>1529</v>
      </c>
      <c r="M78" t="s">
        <v>1509</v>
      </c>
      <c r="N78">
        <v>0</v>
      </c>
      <c r="O78">
        <v>2</v>
      </c>
      <c r="P78">
        <v>2</v>
      </c>
      <c r="Q78" t="s">
        <v>1510</v>
      </c>
      <c r="R78">
        <v>42.24</v>
      </c>
      <c r="S78">
        <v>0</v>
      </c>
      <c r="T78">
        <v>42.24</v>
      </c>
      <c r="U78">
        <v>83.8</v>
      </c>
      <c r="V78">
        <v>55.3</v>
      </c>
      <c r="W78">
        <v>31.3</v>
      </c>
      <c r="X78">
        <v>7.11</v>
      </c>
      <c r="Y78" t="s">
        <v>1273</v>
      </c>
      <c r="Z78">
        <v>41920</v>
      </c>
      <c r="AA78" s="17">
        <f t="shared" si="9"/>
        <v>2334942</v>
      </c>
      <c r="AB78" s="17" t="str">
        <f t="shared" si="10"/>
        <v>Solid Door Reach-In Freezer</v>
      </c>
      <c r="AC78" s="9" t="str">
        <f t="shared" si="11"/>
        <v>Master-Bilt</v>
      </c>
      <c r="AD78" s="18" t="str">
        <f t="shared" si="12"/>
        <v>MBF49-S</v>
      </c>
      <c r="AE78" s="18">
        <f t="shared" si="13"/>
        <v>844.80000000000007</v>
      </c>
      <c r="AF78" s="18">
        <f t="shared" si="14"/>
        <v>84.480000000000018</v>
      </c>
    </row>
    <row r="79" spans="1:32" x14ac:dyDescent="0.25">
      <c r="A79" s="9" t="s">
        <v>619</v>
      </c>
      <c r="B79" s="12">
        <f>VLOOKUP(A79, 'Measures with Incentive Levels'!$A$1:$C$21, 2, FALSE)*R79</f>
        <v>1216.8000000000002</v>
      </c>
      <c r="C79" s="12">
        <f t="shared" si="8"/>
        <v>121.68000000000002</v>
      </c>
      <c r="D79">
        <v>2336391</v>
      </c>
      <c r="E79" t="s">
        <v>538</v>
      </c>
      <c r="F79" t="s">
        <v>1522</v>
      </c>
      <c r="G79" t="s">
        <v>105</v>
      </c>
      <c r="H79" s="12" t="s">
        <v>1583</v>
      </c>
      <c r="I79" s="12" t="s">
        <v>1584</v>
      </c>
      <c r="J79" t="s">
        <v>1542</v>
      </c>
      <c r="K79" t="s">
        <v>1507</v>
      </c>
      <c r="L79" t="s">
        <v>1529</v>
      </c>
      <c r="M79" t="s">
        <v>1509</v>
      </c>
      <c r="N79">
        <v>0</v>
      </c>
      <c r="O79">
        <v>3</v>
      </c>
      <c r="P79">
        <v>3</v>
      </c>
      <c r="Q79" t="s">
        <v>1510</v>
      </c>
      <c r="R79">
        <v>60.84</v>
      </c>
      <c r="S79">
        <v>0</v>
      </c>
      <c r="T79">
        <v>60.84</v>
      </c>
      <c r="U79">
        <v>83.8</v>
      </c>
      <c r="V79">
        <v>77.900000000000006</v>
      </c>
      <c r="W79">
        <v>31.3</v>
      </c>
      <c r="X79">
        <v>10.67</v>
      </c>
      <c r="Y79" t="s">
        <v>1273</v>
      </c>
      <c r="Z79">
        <v>41920</v>
      </c>
      <c r="AA79" s="17">
        <f t="shared" si="9"/>
        <v>2336391</v>
      </c>
      <c r="AB79" s="17" t="str">
        <f t="shared" si="10"/>
        <v>Solid Door Reach-In Freezer</v>
      </c>
      <c r="AC79" s="9" t="str">
        <f t="shared" si="11"/>
        <v>Master-Bilt</v>
      </c>
      <c r="AD79" s="18" t="str">
        <f t="shared" si="12"/>
        <v>MBF72-S</v>
      </c>
      <c r="AE79" s="18">
        <f t="shared" si="13"/>
        <v>1216.8000000000002</v>
      </c>
      <c r="AF79" s="18">
        <f t="shared" si="14"/>
        <v>121.68000000000002</v>
      </c>
    </row>
    <row r="80" spans="1:32" x14ac:dyDescent="0.25">
      <c r="A80" s="9" t="s">
        <v>619</v>
      </c>
      <c r="B80" s="12">
        <f>VLOOKUP(A80, 'Measures with Incentive Levels'!$A$1:$C$21, 2, FALSE)*R80</f>
        <v>427.2</v>
      </c>
      <c r="C80" s="12">
        <f t="shared" si="8"/>
        <v>42.72</v>
      </c>
      <c r="D80">
        <v>2303746</v>
      </c>
      <c r="E80" t="s">
        <v>542</v>
      </c>
      <c r="F80" t="s">
        <v>1530</v>
      </c>
      <c r="G80" t="s">
        <v>141</v>
      </c>
      <c r="H80" s="12" t="s">
        <v>141</v>
      </c>
      <c r="I80" s="12" t="s">
        <v>1585</v>
      </c>
      <c r="J80" t="s">
        <v>1542</v>
      </c>
      <c r="K80" t="s">
        <v>1507</v>
      </c>
      <c r="L80" t="s">
        <v>1529</v>
      </c>
      <c r="M80" t="s">
        <v>1509</v>
      </c>
      <c r="N80">
        <v>0</v>
      </c>
      <c r="O80">
        <v>1</v>
      </c>
      <c r="P80">
        <v>1</v>
      </c>
      <c r="Q80" t="s">
        <v>1510</v>
      </c>
      <c r="R80">
        <v>21.36</v>
      </c>
      <c r="S80">
        <v>0</v>
      </c>
      <c r="T80">
        <v>21.36</v>
      </c>
      <c r="U80">
        <v>81.3</v>
      </c>
      <c r="V80">
        <v>28.74</v>
      </c>
      <c r="W80">
        <v>31.69</v>
      </c>
      <c r="X80">
        <v>3.68</v>
      </c>
      <c r="Y80" t="s">
        <v>1273</v>
      </c>
      <c r="Z80">
        <v>42979</v>
      </c>
      <c r="AA80" s="17">
        <f t="shared" si="9"/>
        <v>2303746</v>
      </c>
      <c r="AB80" s="17" t="str">
        <f t="shared" si="10"/>
        <v>Solid Door Reach-In Freezer</v>
      </c>
      <c r="AC80" s="9" t="str">
        <f t="shared" si="11"/>
        <v>MIGALI</v>
      </c>
      <c r="AD80" s="18" t="str">
        <f t="shared" si="12"/>
        <v>C-1F-HC</v>
      </c>
      <c r="AE80" s="18">
        <f t="shared" si="13"/>
        <v>427.2</v>
      </c>
      <c r="AF80" s="18">
        <f t="shared" si="14"/>
        <v>42.72</v>
      </c>
    </row>
    <row r="81" spans="1:32" x14ac:dyDescent="0.25">
      <c r="A81" s="9" t="s">
        <v>619</v>
      </c>
      <c r="B81" s="12">
        <f>VLOOKUP(A81, 'Measures with Incentive Levels'!$A$1:$C$21, 2, FALSE)*R81</f>
        <v>843.6</v>
      </c>
      <c r="C81" s="12">
        <f t="shared" si="8"/>
        <v>84.360000000000014</v>
      </c>
      <c r="D81">
        <v>2303758</v>
      </c>
      <c r="E81" t="s">
        <v>542</v>
      </c>
      <c r="F81" t="s">
        <v>1530</v>
      </c>
      <c r="G81" t="s">
        <v>142</v>
      </c>
      <c r="H81" s="12" t="s">
        <v>142</v>
      </c>
      <c r="I81" s="12" t="s">
        <v>1586</v>
      </c>
      <c r="J81" t="s">
        <v>1542</v>
      </c>
      <c r="K81" t="s">
        <v>1507</v>
      </c>
      <c r="L81" t="s">
        <v>1529</v>
      </c>
      <c r="M81" t="s">
        <v>1509</v>
      </c>
      <c r="N81">
        <v>0</v>
      </c>
      <c r="O81">
        <v>2</v>
      </c>
      <c r="P81">
        <v>2</v>
      </c>
      <c r="Q81" t="s">
        <v>1510</v>
      </c>
      <c r="R81">
        <v>42.18</v>
      </c>
      <c r="S81">
        <v>0</v>
      </c>
      <c r="T81">
        <v>42.18</v>
      </c>
      <c r="U81">
        <v>81.290000000000006</v>
      </c>
      <c r="V81">
        <v>51.73</v>
      </c>
      <c r="W81">
        <v>31.69</v>
      </c>
      <c r="X81">
        <v>6.23</v>
      </c>
      <c r="Y81" t="s">
        <v>1273</v>
      </c>
      <c r="Z81">
        <v>42979</v>
      </c>
      <c r="AA81" s="17">
        <f t="shared" si="9"/>
        <v>2303758</v>
      </c>
      <c r="AB81" s="17" t="str">
        <f t="shared" si="10"/>
        <v>Solid Door Reach-In Freezer</v>
      </c>
      <c r="AC81" s="9" t="str">
        <f t="shared" si="11"/>
        <v>MIGALI</v>
      </c>
      <c r="AD81" s="18" t="str">
        <f t="shared" si="12"/>
        <v>C-2F-HC</v>
      </c>
      <c r="AE81" s="18">
        <f t="shared" si="13"/>
        <v>843.6</v>
      </c>
      <c r="AF81" s="18">
        <f t="shared" si="14"/>
        <v>84.360000000000014</v>
      </c>
    </row>
    <row r="82" spans="1:32" x14ac:dyDescent="0.25">
      <c r="A82" s="9" t="s">
        <v>619</v>
      </c>
      <c r="B82" s="12">
        <f>VLOOKUP(A82, 'Measures with Incentive Levels'!$A$1:$C$21, 2, FALSE)*R82</f>
        <v>356</v>
      </c>
      <c r="C82" s="12">
        <f t="shared" si="8"/>
        <v>35.6</v>
      </c>
      <c r="D82">
        <v>2332163</v>
      </c>
      <c r="E82" t="s">
        <v>543</v>
      </c>
      <c r="F82" t="s">
        <v>1587</v>
      </c>
      <c r="G82" t="s">
        <v>1519</v>
      </c>
      <c r="H82" s="12" t="s">
        <v>1588</v>
      </c>
      <c r="J82" t="s">
        <v>1542</v>
      </c>
      <c r="K82" t="s">
        <v>1507</v>
      </c>
      <c r="L82" t="s">
        <v>1514</v>
      </c>
      <c r="M82" t="s">
        <v>1509</v>
      </c>
      <c r="N82">
        <v>0</v>
      </c>
      <c r="O82">
        <v>1</v>
      </c>
      <c r="P82">
        <v>1</v>
      </c>
      <c r="Q82" t="s">
        <v>1510</v>
      </c>
      <c r="R82">
        <v>17.8</v>
      </c>
      <c r="S82">
        <v>0</v>
      </c>
      <c r="T82">
        <v>17.8</v>
      </c>
      <c r="U82">
        <v>82.68</v>
      </c>
      <c r="V82">
        <v>26.77</v>
      </c>
      <c r="W82">
        <v>32.68</v>
      </c>
      <c r="X82">
        <v>2.9</v>
      </c>
      <c r="Y82" t="s">
        <v>1273</v>
      </c>
      <c r="Z82">
        <v>43448</v>
      </c>
      <c r="AA82" s="17">
        <f t="shared" si="9"/>
        <v>2332163</v>
      </c>
      <c r="AB82" s="17" t="str">
        <f t="shared" si="10"/>
        <v>Solid Door Reach-In Freezer</v>
      </c>
      <c r="AC82" s="9" t="str">
        <f t="shared" si="11"/>
        <v>KOOL-IT</v>
      </c>
      <c r="AD82" s="18" t="str">
        <f t="shared" si="12"/>
        <v>KB27F</v>
      </c>
      <c r="AE82" s="18">
        <f t="shared" si="13"/>
        <v>356</v>
      </c>
      <c r="AF82" s="18">
        <f t="shared" si="14"/>
        <v>35.6</v>
      </c>
    </row>
    <row r="83" spans="1:32" x14ac:dyDescent="0.25">
      <c r="A83" s="9" t="s">
        <v>619</v>
      </c>
      <c r="B83" s="12">
        <f>VLOOKUP(A83, 'Measures with Incentive Levels'!$A$1:$C$21, 2, FALSE)*R83</f>
        <v>830</v>
      </c>
      <c r="C83" s="12">
        <f t="shared" si="8"/>
        <v>83</v>
      </c>
      <c r="D83">
        <v>2287032</v>
      </c>
      <c r="E83" t="s">
        <v>543</v>
      </c>
      <c r="F83" t="s">
        <v>1587</v>
      </c>
      <c r="G83" t="s">
        <v>1519</v>
      </c>
      <c r="H83" s="12" t="s">
        <v>144</v>
      </c>
      <c r="J83" t="s">
        <v>1542</v>
      </c>
      <c r="K83" t="s">
        <v>1507</v>
      </c>
      <c r="L83" t="s">
        <v>1528</v>
      </c>
      <c r="M83" t="s">
        <v>1509</v>
      </c>
      <c r="N83">
        <v>0</v>
      </c>
      <c r="O83">
        <v>2</v>
      </c>
      <c r="P83">
        <v>2</v>
      </c>
      <c r="Q83" t="s">
        <v>1510</v>
      </c>
      <c r="R83">
        <v>41.5</v>
      </c>
      <c r="S83">
        <v>0</v>
      </c>
      <c r="T83">
        <v>41.5</v>
      </c>
      <c r="U83">
        <v>83.07</v>
      </c>
      <c r="V83">
        <v>54.02</v>
      </c>
      <c r="W83">
        <v>32.799999999999997</v>
      </c>
      <c r="X83">
        <v>8.6</v>
      </c>
      <c r="Y83" t="s">
        <v>1031</v>
      </c>
      <c r="Z83">
        <v>42724</v>
      </c>
      <c r="AA83" s="17">
        <f t="shared" si="9"/>
        <v>2287032</v>
      </c>
      <c r="AB83" s="17" t="str">
        <f t="shared" si="10"/>
        <v>Solid Door Reach-In Freezer</v>
      </c>
      <c r="AC83" s="9" t="str">
        <f t="shared" si="11"/>
        <v>KOOL-IT</v>
      </c>
      <c r="AD83" s="18" t="str">
        <f t="shared" si="12"/>
        <v>KB54F</v>
      </c>
      <c r="AE83" s="18">
        <f t="shared" si="13"/>
        <v>830</v>
      </c>
      <c r="AF83" s="18">
        <f t="shared" si="14"/>
        <v>83</v>
      </c>
    </row>
    <row r="84" spans="1:32" x14ac:dyDescent="0.25">
      <c r="A84" s="9" t="s">
        <v>619</v>
      </c>
      <c r="B84" s="12">
        <f>VLOOKUP(A84, 'Measures with Incentive Levels'!$A$1:$C$21, 2, FALSE)*R84</f>
        <v>378</v>
      </c>
      <c r="C84" s="12">
        <f t="shared" si="8"/>
        <v>37.800000000000004</v>
      </c>
      <c r="D84">
        <v>2299056</v>
      </c>
      <c r="E84" t="s">
        <v>543</v>
      </c>
      <c r="F84" t="s">
        <v>1587</v>
      </c>
      <c r="G84" t="s">
        <v>145</v>
      </c>
      <c r="H84" s="12" t="s">
        <v>145</v>
      </c>
      <c r="J84" t="s">
        <v>1542</v>
      </c>
      <c r="K84" t="s">
        <v>1507</v>
      </c>
      <c r="L84" t="s">
        <v>1529</v>
      </c>
      <c r="M84" t="s">
        <v>1509</v>
      </c>
      <c r="N84">
        <v>0</v>
      </c>
      <c r="O84">
        <v>1</v>
      </c>
      <c r="P84">
        <v>1</v>
      </c>
      <c r="Q84" t="s">
        <v>1510</v>
      </c>
      <c r="R84">
        <v>18.899999999999999</v>
      </c>
      <c r="S84">
        <v>0</v>
      </c>
      <c r="T84">
        <v>18.899999999999999</v>
      </c>
      <c r="U84">
        <v>76.92</v>
      </c>
      <c r="V84">
        <v>26.81</v>
      </c>
      <c r="W84">
        <v>30.98</v>
      </c>
      <c r="X84">
        <v>3.81</v>
      </c>
      <c r="Y84" t="s">
        <v>1099</v>
      </c>
      <c r="Z84">
        <v>42835</v>
      </c>
      <c r="AA84" s="17">
        <f t="shared" si="9"/>
        <v>2299056</v>
      </c>
      <c r="AB84" s="17" t="str">
        <f t="shared" si="10"/>
        <v>Solid Door Reach-In Freezer</v>
      </c>
      <c r="AC84" s="9" t="str">
        <f t="shared" si="11"/>
        <v>KOOL-IT</v>
      </c>
      <c r="AD84" s="18" t="str">
        <f t="shared" si="12"/>
        <v>KBSF-1</v>
      </c>
      <c r="AE84" s="18">
        <f t="shared" si="13"/>
        <v>378</v>
      </c>
      <c r="AF84" s="18">
        <f t="shared" si="14"/>
        <v>37.800000000000004</v>
      </c>
    </row>
    <row r="85" spans="1:32" x14ac:dyDescent="0.25">
      <c r="A85" s="9" t="s">
        <v>619</v>
      </c>
      <c r="B85" s="12">
        <f>VLOOKUP(A85, 'Measures with Incentive Levels'!$A$1:$C$21, 2, FALSE)*R85</f>
        <v>372.40000000000003</v>
      </c>
      <c r="C85" s="12">
        <f t="shared" si="8"/>
        <v>37.24</v>
      </c>
      <c r="D85">
        <v>2335221</v>
      </c>
      <c r="E85" t="s">
        <v>543</v>
      </c>
      <c r="F85" t="s">
        <v>1587</v>
      </c>
      <c r="G85" t="s">
        <v>145</v>
      </c>
      <c r="H85" s="12" t="s">
        <v>145</v>
      </c>
      <c r="J85" t="s">
        <v>1542</v>
      </c>
      <c r="K85" t="s">
        <v>1507</v>
      </c>
      <c r="L85" t="s">
        <v>1529</v>
      </c>
      <c r="M85" t="s">
        <v>1509</v>
      </c>
      <c r="N85">
        <v>0</v>
      </c>
      <c r="O85">
        <v>1</v>
      </c>
      <c r="P85">
        <v>1</v>
      </c>
      <c r="Q85" t="s">
        <v>1510</v>
      </c>
      <c r="R85">
        <v>18.62</v>
      </c>
      <c r="S85">
        <v>0</v>
      </c>
      <c r="T85">
        <v>18.62</v>
      </c>
      <c r="U85">
        <v>82.38</v>
      </c>
      <c r="V85">
        <v>26.75</v>
      </c>
      <c r="W85">
        <v>31</v>
      </c>
      <c r="X85">
        <v>4.45</v>
      </c>
      <c r="Y85" t="s">
        <v>1273</v>
      </c>
      <c r="Z85">
        <v>43480</v>
      </c>
      <c r="AA85" s="17">
        <f t="shared" si="9"/>
        <v>2335221</v>
      </c>
      <c r="AB85" s="17" t="str">
        <f t="shared" si="10"/>
        <v>Solid Door Reach-In Freezer</v>
      </c>
      <c r="AC85" s="9" t="str">
        <f t="shared" si="11"/>
        <v>KOOL-IT</v>
      </c>
      <c r="AD85" s="18" t="str">
        <f t="shared" si="12"/>
        <v>KBSF-1</v>
      </c>
      <c r="AE85" s="18">
        <f t="shared" si="13"/>
        <v>372.40000000000003</v>
      </c>
      <c r="AF85" s="18">
        <f t="shared" si="14"/>
        <v>37.24</v>
      </c>
    </row>
    <row r="86" spans="1:32" x14ac:dyDescent="0.25">
      <c r="A86" s="9" t="s">
        <v>619</v>
      </c>
      <c r="B86" s="12">
        <f>VLOOKUP(A86, 'Measures with Incentive Levels'!$A$1:$C$21, 2, FALSE)*R86</f>
        <v>846</v>
      </c>
      <c r="C86" s="12">
        <f t="shared" si="8"/>
        <v>84.600000000000009</v>
      </c>
      <c r="D86">
        <v>2299062</v>
      </c>
      <c r="E86" t="s">
        <v>543</v>
      </c>
      <c r="F86" t="s">
        <v>1587</v>
      </c>
      <c r="G86" t="s">
        <v>146</v>
      </c>
      <c r="H86" s="12" t="s">
        <v>146</v>
      </c>
      <c r="J86" t="s">
        <v>1542</v>
      </c>
      <c r="K86" t="s">
        <v>1507</v>
      </c>
      <c r="L86" t="s">
        <v>1529</v>
      </c>
      <c r="M86" t="s">
        <v>1509</v>
      </c>
      <c r="N86">
        <v>0</v>
      </c>
      <c r="O86">
        <v>2</v>
      </c>
      <c r="P86">
        <v>2</v>
      </c>
      <c r="Q86" t="s">
        <v>1510</v>
      </c>
      <c r="R86">
        <v>42.3</v>
      </c>
      <c r="S86">
        <v>0</v>
      </c>
      <c r="T86">
        <v>42.3</v>
      </c>
      <c r="U86">
        <v>76.92</v>
      </c>
      <c r="V86">
        <v>53.94</v>
      </c>
      <c r="W86">
        <v>30.98</v>
      </c>
      <c r="X86">
        <v>9.08</v>
      </c>
      <c r="Y86" t="s">
        <v>1031</v>
      </c>
      <c r="Z86">
        <v>42835</v>
      </c>
      <c r="AA86" s="17">
        <f t="shared" si="9"/>
        <v>2299062</v>
      </c>
      <c r="AB86" s="17" t="str">
        <f t="shared" si="10"/>
        <v>Solid Door Reach-In Freezer</v>
      </c>
      <c r="AC86" s="9" t="str">
        <f t="shared" si="11"/>
        <v>KOOL-IT</v>
      </c>
      <c r="AD86" s="18" t="str">
        <f t="shared" si="12"/>
        <v>KBSF-2</v>
      </c>
      <c r="AE86" s="18">
        <f t="shared" si="13"/>
        <v>846</v>
      </c>
      <c r="AF86" s="18">
        <f t="shared" si="14"/>
        <v>84.600000000000009</v>
      </c>
    </row>
    <row r="87" spans="1:32" x14ac:dyDescent="0.25">
      <c r="A87" s="9" t="s">
        <v>619</v>
      </c>
      <c r="B87" s="12">
        <f>VLOOKUP(A87, 'Measures with Incentive Levels'!$A$1:$C$21, 2, FALSE)*R87</f>
        <v>836.59999999999991</v>
      </c>
      <c r="C87" s="12">
        <f t="shared" si="8"/>
        <v>83.66</v>
      </c>
      <c r="D87">
        <v>2335233</v>
      </c>
      <c r="E87" t="s">
        <v>543</v>
      </c>
      <c r="F87" t="s">
        <v>1587</v>
      </c>
      <c r="G87" t="s">
        <v>146</v>
      </c>
      <c r="H87" s="12" t="s">
        <v>146</v>
      </c>
      <c r="J87" t="s">
        <v>1542</v>
      </c>
      <c r="K87" t="s">
        <v>1507</v>
      </c>
      <c r="L87" t="s">
        <v>1529</v>
      </c>
      <c r="M87" t="s">
        <v>1509</v>
      </c>
      <c r="N87">
        <v>0</v>
      </c>
      <c r="O87">
        <v>2</v>
      </c>
      <c r="P87">
        <v>2</v>
      </c>
      <c r="Q87" t="s">
        <v>1510</v>
      </c>
      <c r="R87">
        <v>41.83</v>
      </c>
      <c r="S87">
        <v>0</v>
      </c>
      <c r="T87">
        <v>41.83</v>
      </c>
      <c r="U87">
        <v>82.38</v>
      </c>
      <c r="V87">
        <v>54</v>
      </c>
      <c r="W87">
        <v>31</v>
      </c>
      <c r="X87">
        <v>7.73</v>
      </c>
      <c r="Y87" t="s">
        <v>1273</v>
      </c>
      <c r="Z87">
        <v>43480</v>
      </c>
      <c r="AA87" s="17">
        <f t="shared" si="9"/>
        <v>2335233</v>
      </c>
      <c r="AB87" s="17" t="str">
        <f t="shared" si="10"/>
        <v>Solid Door Reach-In Freezer</v>
      </c>
      <c r="AC87" s="9" t="str">
        <f t="shared" si="11"/>
        <v>KOOL-IT</v>
      </c>
      <c r="AD87" s="18" t="str">
        <f t="shared" si="12"/>
        <v>KBSF-2</v>
      </c>
      <c r="AE87" s="18">
        <f t="shared" si="13"/>
        <v>836.59999999999991</v>
      </c>
      <c r="AF87" s="18">
        <f t="shared" si="14"/>
        <v>83.66</v>
      </c>
    </row>
    <row r="88" spans="1:32" x14ac:dyDescent="0.25">
      <c r="A88" s="9" t="s">
        <v>619</v>
      </c>
      <c r="B88" s="12">
        <f>VLOOKUP(A88, 'Measures with Incentive Levels'!$A$1:$C$21, 2, FALSE)*R88</f>
        <v>1320</v>
      </c>
      <c r="C88" s="12">
        <f t="shared" si="8"/>
        <v>132</v>
      </c>
      <c r="D88">
        <v>2299106</v>
      </c>
      <c r="E88" t="s">
        <v>543</v>
      </c>
      <c r="F88" t="s">
        <v>1587</v>
      </c>
      <c r="G88" t="s">
        <v>147</v>
      </c>
      <c r="H88" s="12" t="s">
        <v>147</v>
      </c>
      <c r="J88" t="s">
        <v>1542</v>
      </c>
      <c r="K88" t="s">
        <v>1507</v>
      </c>
      <c r="L88" t="s">
        <v>1529</v>
      </c>
      <c r="M88" t="s">
        <v>1509</v>
      </c>
      <c r="N88">
        <v>0</v>
      </c>
      <c r="O88">
        <v>3</v>
      </c>
      <c r="P88">
        <v>3</v>
      </c>
      <c r="Q88" t="s">
        <v>1510</v>
      </c>
      <c r="R88">
        <v>66</v>
      </c>
      <c r="S88">
        <v>0</v>
      </c>
      <c r="T88">
        <v>66</v>
      </c>
      <c r="U88">
        <v>76.92</v>
      </c>
      <c r="V88">
        <v>81.099999999999994</v>
      </c>
      <c r="W88">
        <v>30.98</v>
      </c>
      <c r="X88">
        <v>12.34</v>
      </c>
      <c r="Y88" t="s">
        <v>1031</v>
      </c>
      <c r="Z88">
        <v>42835</v>
      </c>
      <c r="AA88" s="17">
        <f t="shared" si="9"/>
        <v>2299106</v>
      </c>
      <c r="AB88" s="17" t="str">
        <f t="shared" si="10"/>
        <v>Solid Door Reach-In Freezer</v>
      </c>
      <c r="AC88" s="9" t="str">
        <f t="shared" si="11"/>
        <v>KOOL-IT</v>
      </c>
      <c r="AD88" s="18" t="str">
        <f t="shared" si="12"/>
        <v>KBSF-3</v>
      </c>
      <c r="AE88" s="18">
        <f t="shared" si="13"/>
        <v>1320</v>
      </c>
      <c r="AF88" s="18">
        <f t="shared" si="14"/>
        <v>132</v>
      </c>
    </row>
    <row r="89" spans="1:32" x14ac:dyDescent="0.25">
      <c r="A89" s="9" t="s">
        <v>619</v>
      </c>
      <c r="B89" s="12">
        <f>VLOOKUP(A89, 'Measures with Incentive Levels'!$A$1:$C$21, 2, FALSE)*R89</f>
        <v>1304</v>
      </c>
      <c r="C89" s="12">
        <f t="shared" si="8"/>
        <v>130.4</v>
      </c>
      <c r="D89">
        <v>2335257</v>
      </c>
      <c r="E89" t="s">
        <v>543</v>
      </c>
      <c r="F89" t="s">
        <v>1587</v>
      </c>
      <c r="G89" t="s">
        <v>147</v>
      </c>
      <c r="H89" s="12" t="s">
        <v>147</v>
      </c>
      <c r="J89" t="s">
        <v>1542</v>
      </c>
      <c r="K89" t="s">
        <v>1507</v>
      </c>
      <c r="L89" t="s">
        <v>1529</v>
      </c>
      <c r="M89" t="s">
        <v>1509</v>
      </c>
      <c r="N89">
        <v>0</v>
      </c>
      <c r="O89">
        <v>3</v>
      </c>
      <c r="P89">
        <v>3</v>
      </c>
      <c r="Q89" t="s">
        <v>1510</v>
      </c>
      <c r="R89">
        <v>65.2</v>
      </c>
      <c r="S89">
        <v>0</v>
      </c>
      <c r="T89">
        <v>65.2</v>
      </c>
      <c r="U89">
        <v>82.38</v>
      </c>
      <c r="V89">
        <v>81</v>
      </c>
      <c r="W89">
        <v>31</v>
      </c>
      <c r="X89">
        <v>11.41</v>
      </c>
      <c r="Y89" t="s">
        <v>1273</v>
      </c>
      <c r="Z89">
        <v>43480</v>
      </c>
      <c r="AA89" s="17">
        <f t="shared" si="9"/>
        <v>2335257</v>
      </c>
      <c r="AB89" s="17" t="str">
        <f t="shared" si="10"/>
        <v>Solid Door Reach-In Freezer</v>
      </c>
      <c r="AC89" s="9" t="str">
        <f t="shared" si="11"/>
        <v>KOOL-IT</v>
      </c>
      <c r="AD89" s="18" t="str">
        <f t="shared" si="12"/>
        <v>KBSF-3</v>
      </c>
      <c r="AE89" s="18">
        <f t="shared" si="13"/>
        <v>1304</v>
      </c>
      <c r="AF89" s="18">
        <f t="shared" si="14"/>
        <v>130.4</v>
      </c>
    </row>
    <row r="90" spans="1:32" x14ac:dyDescent="0.25">
      <c r="A90" s="9" t="s">
        <v>619</v>
      </c>
      <c r="B90" s="12">
        <f>VLOOKUP(A90, 'Measures with Incentive Levels'!$A$1:$C$21, 2, FALSE)*R90</f>
        <v>834</v>
      </c>
      <c r="C90" s="12">
        <f t="shared" si="8"/>
        <v>83.4</v>
      </c>
      <c r="D90">
        <v>2287044</v>
      </c>
      <c r="E90" t="s">
        <v>543</v>
      </c>
      <c r="F90" t="s">
        <v>1587</v>
      </c>
      <c r="G90" t="s">
        <v>1519</v>
      </c>
      <c r="H90" s="12" t="s">
        <v>148</v>
      </c>
      <c r="J90" t="s">
        <v>1542</v>
      </c>
      <c r="K90" t="s">
        <v>1507</v>
      </c>
      <c r="L90" t="s">
        <v>1528</v>
      </c>
      <c r="M90" t="s">
        <v>1509</v>
      </c>
      <c r="N90">
        <v>0</v>
      </c>
      <c r="O90">
        <v>2</v>
      </c>
      <c r="P90">
        <v>2</v>
      </c>
      <c r="Q90" t="s">
        <v>1510</v>
      </c>
      <c r="R90">
        <v>41.7</v>
      </c>
      <c r="S90">
        <v>0</v>
      </c>
      <c r="T90">
        <v>41.7</v>
      </c>
      <c r="U90">
        <v>82.09</v>
      </c>
      <c r="V90">
        <v>53.86</v>
      </c>
      <c r="W90">
        <v>32.68</v>
      </c>
      <c r="X90">
        <v>8.8000000000000007</v>
      </c>
      <c r="Y90" t="s">
        <v>1031</v>
      </c>
      <c r="Z90">
        <v>42724</v>
      </c>
      <c r="AA90" s="17">
        <f t="shared" si="9"/>
        <v>2287044</v>
      </c>
      <c r="AB90" s="17" t="str">
        <f t="shared" si="10"/>
        <v>Solid Door Reach-In Freezer</v>
      </c>
      <c r="AC90" s="9" t="str">
        <f t="shared" si="11"/>
        <v>KOOL-IT</v>
      </c>
      <c r="AD90" s="18" t="str">
        <f t="shared" si="12"/>
        <v>KT56F</v>
      </c>
      <c r="AE90" s="18">
        <f t="shared" si="13"/>
        <v>834</v>
      </c>
      <c r="AF90" s="18">
        <f t="shared" si="14"/>
        <v>83.4</v>
      </c>
    </row>
    <row r="91" spans="1:32" x14ac:dyDescent="0.25">
      <c r="A91" s="9" t="s">
        <v>619</v>
      </c>
      <c r="B91" s="12">
        <f>VLOOKUP(A91, 'Measures with Incentive Levels'!$A$1:$C$21, 2, FALSE)*R91</f>
        <v>380.79999999999995</v>
      </c>
      <c r="C91" s="12">
        <f t="shared" si="8"/>
        <v>38.08</v>
      </c>
      <c r="D91">
        <v>2335225</v>
      </c>
      <c r="E91" t="s">
        <v>543</v>
      </c>
      <c r="F91" t="s">
        <v>1587</v>
      </c>
      <c r="G91" t="s">
        <v>1589</v>
      </c>
      <c r="H91" s="12" t="s">
        <v>1589</v>
      </c>
      <c r="J91" t="s">
        <v>1542</v>
      </c>
      <c r="K91" t="s">
        <v>1507</v>
      </c>
      <c r="L91" t="s">
        <v>1529</v>
      </c>
      <c r="M91" t="s">
        <v>1509</v>
      </c>
      <c r="N91">
        <v>0</v>
      </c>
      <c r="O91">
        <v>1</v>
      </c>
      <c r="P91">
        <v>1</v>
      </c>
      <c r="Q91" t="s">
        <v>1510</v>
      </c>
      <c r="R91">
        <v>19.04</v>
      </c>
      <c r="S91">
        <v>0</v>
      </c>
      <c r="T91">
        <v>19.04</v>
      </c>
      <c r="U91">
        <v>81.75</v>
      </c>
      <c r="V91">
        <v>26.75</v>
      </c>
      <c r="W91">
        <v>31</v>
      </c>
      <c r="X91">
        <v>4.41</v>
      </c>
      <c r="Y91" t="s">
        <v>1273</v>
      </c>
      <c r="Z91">
        <v>43480</v>
      </c>
      <c r="AA91" s="17">
        <f t="shared" si="9"/>
        <v>2335225</v>
      </c>
      <c r="AB91" s="17" t="str">
        <f t="shared" si="10"/>
        <v>Solid Door Reach-In Freezer</v>
      </c>
      <c r="AC91" s="9" t="str">
        <f t="shared" si="11"/>
        <v>KOOL-IT</v>
      </c>
      <c r="AD91" s="18" t="str">
        <f t="shared" si="12"/>
        <v>KTSF-1</v>
      </c>
      <c r="AE91" s="18">
        <f t="shared" si="13"/>
        <v>380.79999999999995</v>
      </c>
      <c r="AF91" s="18">
        <f t="shared" si="14"/>
        <v>38.08</v>
      </c>
    </row>
    <row r="92" spans="1:32" x14ac:dyDescent="0.25">
      <c r="A92" s="9" t="s">
        <v>619</v>
      </c>
      <c r="B92" s="12">
        <f>VLOOKUP(A92, 'Measures with Incentive Levels'!$A$1:$C$21, 2, FALSE)*R92</f>
        <v>850.40000000000009</v>
      </c>
      <c r="C92" s="12">
        <f t="shared" si="8"/>
        <v>85.04000000000002</v>
      </c>
      <c r="D92">
        <v>2335217</v>
      </c>
      <c r="E92" t="s">
        <v>543</v>
      </c>
      <c r="F92" t="s">
        <v>1587</v>
      </c>
      <c r="G92" t="s">
        <v>1590</v>
      </c>
      <c r="H92" s="12" t="s">
        <v>1590</v>
      </c>
      <c r="J92" t="s">
        <v>1542</v>
      </c>
      <c r="K92" t="s">
        <v>1507</v>
      </c>
      <c r="L92" t="s">
        <v>1529</v>
      </c>
      <c r="M92" t="s">
        <v>1509</v>
      </c>
      <c r="N92">
        <v>0</v>
      </c>
      <c r="O92">
        <v>2</v>
      </c>
      <c r="P92">
        <v>2</v>
      </c>
      <c r="Q92" t="s">
        <v>1510</v>
      </c>
      <c r="R92">
        <v>42.52</v>
      </c>
      <c r="S92">
        <v>0</v>
      </c>
      <c r="T92">
        <v>42.52</v>
      </c>
      <c r="U92">
        <v>81.75</v>
      </c>
      <c r="V92">
        <v>54</v>
      </c>
      <c r="W92">
        <v>31</v>
      </c>
      <c r="X92">
        <v>7.25</v>
      </c>
      <c r="Y92" t="s">
        <v>1273</v>
      </c>
      <c r="Z92">
        <v>43480</v>
      </c>
      <c r="AA92" s="17">
        <f t="shared" si="9"/>
        <v>2335217</v>
      </c>
      <c r="AB92" s="17" t="str">
        <f t="shared" si="10"/>
        <v>Solid Door Reach-In Freezer</v>
      </c>
      <c r="AC92" s="9" t="str">
        <f t="shared" si="11"/>
        <v>KOOL-IT</v>
      </c>
      <c r="AD92" s="18" t="str">
        <f t="shared" si="12"/>
        <v>KTSF-2</v>
      </c>
      <c r="AE92" s="18">
        <f t="shared" si="13"/>
        <v>850.40000000000009</v>
      </c>
      <c r="AF92" s="18">
        <f t="shared" si="14"/>
        <v>85.04000000000002</v>
      </c>
    </row>
    <row r="93" spans="1:32" x14ac:dyDescent="0.25">
      <c r="A93" s="9" t="s">
        <v>619</v>
      </c>
      <c r="B93" s="12">
        <f>VLOOKUP(A93, 'Measures with Incentive Levels'!$A$1:$C$21, 2, FALSE)*R93</f>
        <v>1322.2</v>
      </c>
      <c r="C93" s="12">
        <f t="shared" si="8"/>
        <v>132.22</v>
      </c>
      <c r="D93">
        <v>2335253</v>
      </c>
      <c r="E93" t="s">
        <v>543</v>
      </c>
      <c r="F93" t="s">
        <v>1587</v>
      </c>
      <c r="G93" t="s">
        <v>1591</v>
      </c>
      <c r="H93" s="12" t="s">
        <v>1591</v>
      </c>
      <c r="J93" t="s">
        <v>1542</v>
      </c>
      <c r="K93" t="s">
        <v>1507</v>
      </c>
      <c r="L93" t="s">
        <v>1529</v>
      </c>
      <c r="M93" t="s">
        <v>1509</v>
      </c>
      <c r="N93">
        <v>0</v>
      </c>
      <c r="O93">
        <v>3</v>
      </c>
      <c r="P93">
        <v>3</v>
      </c>
      <c r="Q93" t="s">
        <v>1510</v>
      </c>
      <c r="R93">
        <v>66.11</v>
      </c>
      <c r="S93">
        <v>0</v>
      </c>
      <c r="T93">
        <v>66.11</v>
      </c>
      <c r="U93">
        <v>81.75</v>
      </c>
      <c r="V93">
        <v>81</v>
      </c>
      <c r="W93">
        <v>31</v>
      </c>
      <c r="X93">
        <v>13.36</v>
      </c>
      <c r="Y93" t="s">
        <v>1273</v>
      </c>
      <c r="Z93">
        <v>43480</v>
      </c>
      <c r="AA93" s="17">
        <f t="shared" si="9"/>
        <v>2335253</v>
      </c>
      <c r="AB93" s="17" t="str">
        <f t="shared" si="10"/>
        <v>Solid Door Reach-In Freezer</v>
      </c>
      <c r="AC93" s="9" t="str">
        <f t="shared" si="11"/>
        <v>KOOL-IT</v>
      </c>
      <c r="AD93" s="18" t="str">
        <f t="shared" si="12"/>
        <v>KTSF-3</v>
      </c>
      <c r="AE93" s="18">
        <f t="shared" si="13"/>
        <v>1322.2</v>
      </c>
      <c r="AF93" s="18">
        <f t="shared" si="14"/>
        <v>132.22</v>
      </c>
    </row>
    <row r="94" spans="1:32" x14ac:dyDescent="0.25">
      <c r="A94" s="9" t="s">
        <v>619</v>
      </c>
      <c r="B94" s="12">
        <f>VLOOKUP(A94, 'Measures with Incentive Levels'!$A$1:$C$21, 2, FALSE)*R94</f>
        <v>1258.8</v>
      </c>
      <c r="C94" s="12">
        <f t="shared" si="8"/>
        <v>125.88</v>
      </c>
      <c r="D94">
        <v>2293110</v>
      </c>
      <c r="E94" t="s">
        <v>544</v>
      </c>
      <c r="F94" t="s">
        <v>1592</v>
      </c>
      <c r="G94" t="s">
        <v>133</v>
      </c>
      <c r="H94" s="12" t="s">
        <v>133</v>
      </c>
      <c r="I94" s="12" t="s">
        <v>1593</v>
      </c>
      <c r="J94" t="s">
        <v>1542</v>
      </c>
      <c r="K94" t="s">
        <v>1507</v>
      </c>
      <c r="L94" t="s">
        <v>1529</v>
      </c>
      <c r="M94" t="s">
        <v>1509</v>
      </c>
      <c r="N94">
        <v>0</v>
      </c>
      <c r="O94">
        <v>6</v>
      </c>
      <c r="P94">
        <v>6</v>
      </c>
      <c r="Q94" t="s">
        <v>1510</v>
      </c>
      <c r="R94">
        <v>62.94</v>
      </c>
      <c r="S94">
        <v>0</v>
      </c>
      <c r="T94">
        <v>62.94</v>
      </c>
      <c r="U94">
        <v>83.8</v>
      </c>
      <c r="V94">
        <v>77.900000000000006</v>
      </c>
      <c r="W94">
        <v>31.3</v>
      </c>
      <c r="X94">
        <v>10.72</v>
      </c>
      <c r="Y94" t="s">
        <v>1031</v>
      </c>
      <c r="Z94">
        <v>42095</v>
      </c>
      <c r="AA94" s="17">
        <f t="shared" si="9"/>
        <v>2293110</v>
      </c>
      <c r="AB94" s="17" t="str">
        <f t="shared" si="10"/>
        <v>Solid Door Reach-In Freezer</v>
      </c>
      <c r="AC94" s="9" t="str">
        <f t="shared" si="11"/>
        <v>Norlake</v>
      </c>
      <c r="AD94" s="18" t="str">
        <f t="shared" si="12"/>
        <v>F72-SH</v>
      </c>
      <c r="AE94" s="18">
        <f t="shared" si="13"/>
        <v>1258.8</v>
      </c>
      <c r="AF94" s="18">
        <f t="shared" si="14"/>
        <v>125.88</v>
      </c>
    </row>
    <row r="95" spans="1:32" x14ac:dyDescent="0.25">
      <c r="A95" s="9" t="s">
        <v>619</v>
      </c>
      <c r="B95" s="12">
        <f>VLOOKUP(A95, 'Measures with Incentive Levels'!$A$1:$C$21, 2, FALSE)*R95</f>
        <v>390.6</v>
      </c>
      <c r="C95" s="12">
        <f t="shared" si="8"/>
        <v>39.06</v>
      </c>
      <c r="D95">
        <v>2334963</v>
      </c>
      <c r="E95" t="s">
        <v>544</v>
      </c>
      <c r="F95" t="s">
        <v>1592</v>
      </c>
      <c r="G95" t="s">
        <v>1567</v>
      </c>
      <c r="H95" s="12" t="s">
        <v>1594</v>
      </c>
      <c r="I95" s="12" t="s">
        <v>1595</v>
      </c>
      <c r="J95" t="s">
        <v>1542</v>
      </c>
      <c r="K95" t="s">
        <v>1507</v>
      </c>
      <c r="L95" t="s">
        <v>1529</v>
      </c>
      <c r="M95" t="s">
        <v>1509</v>
      </c>
      <c r="N95">
        <v>0</v>
      </c>
      <c r="O95">
        <v>1</v>
      </c>
      <c r="P95">
        <v>1</v>
      </c>
      <c r="Q95" t="s">
        <v>1510</v>
      </c>
      <c r="R95">
        <v>19.53</v>
      </c>
      <c r="S95">
        <v>0</v>
      </c>
      <c r="T95">
        <v>19.53</v>
      </c>
      <c r="U95">
        <v>83.8</v>
      </c>
      <c r="V95">
        <v>27.5</v>
      </c>
      <c r="W95">
        <v>31.3</v>
      </c>
      <c r="X95">
        <v>4.3</v>
      </c>
      <c r="Y95" t="s">
        <v>1273</v>
      </c>
      <c r="Z95">
        <v>41920</v>
      </c>
      <c r="AA95" s="17">
        <f t="shared" si="9"/>
        <v>2334963</v>
      </c>
      <c r="AB95" s="17" t="str">
        <f t="shared" si="10"/>
        <v>Solid Door Reach-In Freezer</v>
      </c>
      <c r="AC95" s="9" t="str">
        <f t="shared" si="11"/>
        <v>Norlake</v>
      </c>
      <c r="AD95" s="18" t="str">
        <f t="shared" si="12"/>
        <v>NLF23-S</v>
      </c>
      <c r="AE95" s="18">
        <f t="shared" si="13"/>
        <v>390.6</v>
      </c>
      <c r="AF95" s="18">
        <f t="shared" si="14"/>
        <v>39.06</v>
      </c>
    </row>
    <row r="96" spans="1:32" x14ac:dyDescent="0.25">
      <c r="A96" s="9" t="s">
        <v>619</v>
      </c>
      <c r="B96" s="12">
        <f>VLOOKUP(A96, 'Measures with Incentive Levels'!$A$1:$C$21, 2, FALSE)*R96</f>
        <v>844.80000000000007</v>
      </c>
      <c r="C96" s="12">
        <f t="shared" si="8"/>
        <v>84.480000000000018</v>
      </c>
      <c r="D96">
        <v>2334952</v>
      </c>
      <c r="E96" t="s">
        <v>544</v>
      </c>
      <c r="F96" t="s">
        <v>1592</v>
      </c>
      <c r="G96" t="s">
        <v>104</v>
      </c>
      <c r="H96" s="12" t="s">
        <v>1596</v>
      </c>
      <c r="I96" s="12" t="s">
        <v>1597</v>
      </c>
      <c r="J96" t="s">
        <v>1542</v>
      </c>
      <c r="K96" t="s">
        <v>1507</v>
      </c>
      <c r="L96" t="s">
        <v>1529</v>
      </c>
      <c r="M96" t="s">
        <v>1509</v>
      </c>
      <c r="N96">
        <v>0</v>
      </c>
      <c r="O96">
        <v>2</v>
      </c>
      <c r="P96">
        <v>2</v>
      </c>
      <c r="Q96" t="s">
        <v>1510</v>
      </c>
      <c r="R96">
        <v>42.24</v>
      </c>
      <c r="S96">
        <v>0</v>
      </c>
      <c r="T96">
        <v>42.24</v>
      </c>
      <c r="U96">
        <v>83.8</v>
      </c>
      <c r="V96">
        <v>55.3</v>
      </c>
      <c r="W96">
        <v>31.3</v>
      </c>
      <c r="X96">
        <v>7.11</v>
      </c>
      <c r="Y96" t="s">
        <v>1273</v>
      </c>
      <c r="Z96">
        <v>41920</v>
      </c>
      <c r="AA96" s="17">
        <f t="shared" si="9"/>
        <v>2334952</v>
      </c>
      <c r="AB96" s="17" t="str">
        <f t="shared" si="10"/>
        <v>Solid Door Reach-In Freezer</v>
      </c>
      <c r="AC96" s="9" t="str">
        <f t="shared" si="11"/>
        <v>Norlake</v>
      </c>
      <c r="AD96" s="18" t="str">
        <f t="shared" si="12"/>
        <v>NLF49-S</v>
      </c>
      <c r="AE96" s="18">
        <f t="shared" si="13"/>
        <v>844.80000000000007</v>
      </c>
      <c r="AF96" s="18">
        <f t="shared" si="14"/>
        <v>84.480000000000018</v>
      </c>
    </row>
    <row r="97" spans="1:32" x14ac:dyDescent="0.25">
      <c r="A97" s="9" t="s">
        <v>619</v>
      </c>
      <c r="B97" s="12">
        <f>VLOOKUP(A97, 'Measures with Incentive Levels'!$A$1:$C$21, 2, FALSE)*R97</f>
        <v>1216.8000000000002</v>
      </c>
      <c r="C97" s="12">
        <f t="shared" si="8"/>
        <v>121.68000000000002</v>
      </c>
      <c r="D97">
        <v>2336392</v>
      </c>
      <c r="E97" t="s">
        <v>544</v>
      </c>
      <c r="F97" t="s">
        <v>1592</v>
      </c>
      <c r="G97" t="s">
        <v>105</v>
      </c>
      <c r="H97" s="12" t="s">
        <v>1598</v>
      </c>
      <c r="I97" s="12" t="s">
        <v>1599</v>
      </c>
      <c r="J97" t="s">
        <v>1542</v>
      </c>
      <c r="K97" t="s">
        <v>1507</v>
      </c>
      <c r="L97" t="s">
        <v>1529</v>
      </c>
      <c r="M97" t="s">
        <v>1509</v>
      </c>
      <c r="N97">
        <v>0</v>
      </c>
      <c r="O97">
        <v>3</v>
      </c>
      <c r="P97">
        <v>3</v>
      </c>
      <c r="Q97" t="s">
        <v>1510</v>
      </c>
      <c r="R97">
        <v>60.84</v>
      </c>
      <c r="S97">
        <v>0</v>
      </c>
      <c r="T97">
        <v>60.84</v>
      </c>
      <c r="U97">
        <v>83.8</v>
      </c>
      <c r="V97">
        <v>77.900000000000006</v>
      </c>
      <c r="W97">
        <v>31.3</v>
      </c>
      <c r="X97">
        <v>10.67</v>
      </c>
      <c r="Y97" t="s">
        <v>1273</v>
      </c>
      <c r="Z97">
        <v>41920</v>
      </c>
      <c r="AA97" s="17">
        <f t="shared" si="9"/>
        <v>2336392</v>
      </c>
      <c r="AB97" s="17" t="str">
        <f t="shared" si="10"/>
        <v>Solid Door Reach-In Freezer</v>
      </c>
      <c r="AC97" s="9" t="str">
        <f t="shared" si="11"/>
        <v>Norlake</v>
      </c>
      <c r="AD97" s="18" t="str">
        <f t="shared" si="12"/>
        <v>NLF72-S</v>
      </c>
      <c r="AE97" s="18">
        <f t="shared" si="13"/>
        <v>1216.8000000000002</v>
      </c>
      <c r="AF97" s="18">
        <f t="shared" si="14"/>
        <v>121.68000000000002</v>
      </c>
    </row>
    <row r="98" spans="1:32" x14ac:dyDescent="0.25">
      <c r="A98" s="9" t="s">
        <v>619</v>
      </c>
      <c r="B98" s="12">
        <f>VLOOKUP(A98, 'Measures with Incentive Levels'!$A$1:$C$21, 2, FALSE)*R98</f>
        <v>841.2</v>
      </c>
      <c r="C98" s="12">
        <f t="shared" si="8"/>
        <v>84.12</v>
      </c>
      <c r="D98">
        <v>2293118</v>
      </c>
      <c r="E98" t="s">
        <v>544</v>
      </c>
      <c r="F98" t="s">
        <v>1600</v>
      </c>
      <c r="G98" t="s">
        <v>132</v>
      </c>
      <c r="H98" s="12" t="s">
        <v>132</v>
      </c>
      <c r="I98" s="12" t="s">
        <v>1593</v>
      </c>
      <c r="J98" t="s">
        <v>1542</v>
      </c>
      <c r="K98" t="s">
        <v>1507</v>
      </c>
      <c r="L98" t="s">
        <v>1529</v>
      </c>
      <c r="M98" t="s">
        <v>1509</v>
      </c>
      <c r="N98">
        <v>0</v>
      </c>
      <c r="O98">
        <v>4</v>
      </c>
      <c r="P98">
        <v>4</v>
      </c>
      <c r="Q98" t="s">
        <v>1510</v>
      </c>
      <c r="R98">
        <v>42.06</v>
      </c>
      <c r="S98">
        <v>0</v>
      </c>
      <c r="T98">
        <v>42.06</v>
      </c>
      <c r="U98">
        <v>83.8</v>
      </c>
      <c r="V98">
        <v>55.3</v>
      </c>
      <c r="W98">
        <v>31.3</v>
      </c>
      <c r="X98">
        <v>8.1</v>
      </c>
      <c r="Y98" t="s">
        <v>1031</v>
      </c>
      <c r="Z98">
        <v>42095</v>
      </c>
      <c r="AA98" s="17">
        <f t="shared" si="9"/>
        <v>2293118</v>
      </c>
      <c r="AB98" s="17" t="str">
        <f t="shared" si="10"/>
        <v>Solid Door Reach-In Freezer</v>
      </c>
      <c r="AC98" s="9" t="str">
        <f t="shared" si="11"/>
        <v>Nor-Lake</v>
      </c>
      <c r="AD98" s="18" t="str">
        <f t="shared" si="12"/>
        <v>F49-SH</v>
      </c>
      <c r="AE98" s="18">
        <f t="shared" si="13"/>
        <v>841.2</v>
      </c>
      <c r="AF98" s="18">
        <f t="shared" si="14"/>
        <v>84.12</v>
      </c>
    </row>
    <row r="99" spans="1:32" x14ac:dyDescent="0.25">
      <c r="A99" s="9" t="s">
        <v>619</v>
      </c>
      <c r="B99" s="12">
        <f>VLOOKUP(A99, 'Measures with Incentive Levels'!$A$1:$C$21, 2, FALSE)*R99</f>
        <v>356</v>
      </c>
      <c r="C99" s="12">
        <f t="shared" si="8"/>
        <v>35.6</v>
      </c>
      <c r="D99">
        <v>2332155</v>
      </c>
      <c r="E99" t="s">
        <v>539</v>
      </c>
      <c r="F99" t="s">
        <v>1601</v>
      </c>
      <c r="G99" t="s">
        <v>1519</v>
      </c>
      <c r="H99" s="12" t="s">
        <v>1602</v>
      </c>
      <c r="J99" t="s">
        <v>1542</v>
      </c>
      <c r="K99" t="s">
        <v>1507</v>
      </c>
      <c r="L99" t="s">
        <v>1514</v>
      </c>
      <c r="M99" t="s">
        <v>1509</v>
      </c>
      <c r="N99">
        <v>0</v>
      </c>
      <c r="O99">
        <v>1</v>
      </c>
      <c r="P99">
        <v>1</v>
      </c>
      <c r="Q99" t="s">
        <v>1510</v>
      </c>
      <c r="R99">
        <v>17.8</v>
      </c>
      <c r="S99">
        <v>0</v>
      </c>
      <c r="T99">
        <v>17.8</v>
      </c>
      <c r="U99">
        <v>82.68</v>
      </c>
      <c r="V99">
        <v>26.77</v>
      </c>
      <c r="W99">
        <v>32.68</v>
      </c>
      <c r="X99">
        <v>2.9</v>
      </c>
      <c r="Y99" t="s">
        <v>1273</v>
      </c>
      <c r="Z99">
        <v>43448</v>
      </c>
      <c r="AA99" s="17">
        <f t="shared" si="9"/>
        <v>2332155</v>
      </c>
      <c r="AB99" s="17" t="str">
        <f t="shared" si="10"/>
        <v>Solid Door Reach-In Freezer</v>
      </c>
      <c r="AC99" s="9" t="str">
        <f t="shared" si="11"/>
        <v>SERV-WARE</v>
      </c>
      <c r="AD99" s="18" t="str">
        <f t="shared" si="12"/>
        <v>RF1-HC</v>
      </c>
      <c r="AE99" s="18">
        <f t="shared" si="13"/>
        <v>356</v>
      </c>
      <c r="AF99" s="18">
        <f t="shared" si="14"/>
        <v>35.6</v>
      </c>
    </row>
    <row r="100" spans="1:32" x14ac:dyDescent="0.25">
      <c r="A100" s="9" t="s">
        <v>619</v>
      </c>
      <c r="B100" s="12">
        <f>VLOOKUP(A100, 'Measures with Incentive Levels'!$A$1:$C$21, 2, FALSE)*R100</f>
        <v>830</v>
      </c>
      <c r="C100" s="12">
        <f t="shared" si="8"/>
        <v>83</v>
      </c>
      <c r="D100">
        <v>2287033</v>
      </c>
      <c r="E100" t="s">
        <v>539</v>
      </c>
      <c r="F100" t="s">
        <v>1601</v>
      </c>
      <c r="G100" t="s">
        <v>1519</v>
      </c>
      <c r="H100" s="12" t="s">
        <v>134</v>
      </c>
      <c r="J100" t="s">
        <v>1542</v>
      </c>
      <c r="K100" t="s">
        <v>1507</v>
      </c>
      <c r="L100" t="s">
        <v>1528</v>
      </c>
      <c r="M100" t="s">
        <v>1509</v>
      </c>
      <c r="N100">
        <v>0</v>
      </c>
      <c r="O100">
        <v>2</v>
      </c>
      <c r="P100">
        <v>2</v>
      </c>
      <c r="Q100" t="s">
        <v>1510</v>
      </c>
      <c r="R100">
        <v>41.5</v>
      </c>
      <c r="S100">
        <v>0</v>
      </c>
      <c r="T100">
        <v>41.5</v>
      </c>
      <c r="U100">
        <v>83.07</v>
      </c>
      <c r="V100">
        <v>54.02</v>
      </c>
      <c r="W100">
        <v>32.799999999999997</v>
      </c>
      <c r="X100">
        <v>8.6</v>
      </c>
      <c r="Y100" t="s">
        <v>1031</v>
      </c>
      <c r="Z100">
        <v>42724</v>
      </c>
      <c r="AA100" s="17">
        <f t="shared" si="9"/>
        <v>2287033</v>
      </c>
      <c r="AB100" s="17" t="str">
        <f t="shared" si="10"/>
        <v>Solid Door Reach-In Freezer</v>
      </c>
      <c r="AC100" s="9" t="str">
        <f t="shared" si="11"/>
        <v>SERV-WARE</v>
      </c>
      <c r="AD100" s="18" t="str">
        <f t="shared" si="12"/>
        <v>RF-2-49</v>
      </c>
      <c r="AE100" s="18">
        <f t="shared" si="13"/>
        <v>830</v>
      </c>
      <c r="AF100" s="18">
        <f t="shared" si="14"/>
        <v>83</v>
      </c>
    </row>
    <row r="101" spans="1:32" x14ac:dyDescent="0.25">
      <c r="A101" s="9" t="s">
        <v>619</v>
      </c>
      <c r="B101" s="12">
        <f>VLOOKUP(A101, 'Measures with Incentive Levels'!$A$1:$C$21, 2, FALSE)*R101</f>
        <v>840</v>
      </c>
      <c r="C101" s="12">
        <f t="shared" si="8"/>
        <v>84</v>
      </c>
      <c r="D101">
        <v>2332156</v>
      </c>
      <c r="E101" t="s">
        <v>539</v>
      </c>
      <c r="F101" t="s">
        <v>1601</v>
      </c>
      <c r="G101" t="s">
        <v>1519</v>
      </c>
      <c r="H101" s="12" t="s">
        <v>1603</v>
      </c>
      <c r="J101" t="s">
        <v>1542</v>
      </c>
      <c r="K101" t="s">
        <v>1507</v>
      </c>
      <c r="L101" t="s">
        <v>1514</v>
      </c>
      <c r="M101" t="s">
        <v>1509</v>
      </c>
      <c r="N101">
        <v>0</v>
      </c>
      <c r="O101">
        <v>2</v>
      </c>
      <c r="P101">
        <v>2</v>
      </c>
      <c r="Q101" t="s">
        <v>1510</v>
      </c>
      <c r="R101">
        <v>42</v>
      </c>
      <c r="S101">
        <v>0</v>
      </c>
      <c r="T101">
        <v>42</v>
      </c>
      <c r="U101">
        <v>83.07</v>
      </c>
      <c r="V101">
        <v>54.02</v>
      </c>
      <c r="W101">
        <v>32.799999999999997</v>
      </c>
      <c r="X101">
        <v>4.97</v>
      </c>
      <c r="Y101" t="s">
        <v>1273</v>
      </c>
      <c r="Z101">
        <v>43448</v>
      </c>
      <c r="AA101" s="17">
        <f t="shared" si="9"/>
        <v>2332156</v>
      </c>
      <c r="AB101" s="17" t="str">
        <f t="shared" si="10"/>
        <v>Solid Door Reach-In Freezer</v>
      </c>
      <c r="AC101" s="9" t="str">
        <f t="shared" si="11"/>
        <v>SERV-WARE</v>
      </c>
      <c r="AD101" s="18" t="str">
        <f t="shared" si="12"/>
        <v>RF2-HC</v>
      </c>
      <c r="AE101" s="18">
        <f t="shared" si="13"/>
        <v>840</v>
      </c>
      <c r="AF101" s="18">
        <f t="shared" si="14"/>
        <v>84</v>
      </c>
    </row>
    <row r="102" spans="1:32" x14ac:dyDescent="0.25">
      <c r="A102" s="9" t="s">
        <v>619</v>
      </c>
      <c r="B102" s="12">
        <f>VLOOKUP(A102, 'Measures with Incentive Levels'!$A$1:$C$21, 2, FALSE)*R102</f>
        <v>830</v>
      </c>
      <c r="C102" s="12">
        <f t="shared" si="8"/>
        <v>83</v>
      </c>
      <c r="D102">
        <v>2287027</v>
      </c>
      <c r="E102" t="s">
        <v>540</v>
      </c>
      <c r="F102" t="s">
        <v>1604</v>
      </c>
      <c r="G102" t="s">
        <v>1519</v>
      </c>
      <c r="H102" s="12" t="s">
        <v>135</v>
      </c>
      <c r="J102" t="s">
        <v>1542</v>
      </c>
      <c r="K102" t="s">
        <v>1507</v>
      </c>
      <c r="L102" t="s">
        <v>1528</v>
      </c>
      <c r="M102" t="s">
        <v>1509</v>
      </c>
      <c r="N102">
        <v>0</v>
      </c>
      <c r="O102">
        <v>2</v>
      </c>
      <c r="P102">
        <v>2</v>
      </c>
      <c r="Q102" t="s">
        <v>1510</v>
      </c>
      <c r="R102">
        <v>41.5</v>
      </c>
      <c r="S102">
        <v>0</v>
      </c>
      <c r="T102">
        <v>41.5</v>
      </c>
      <c r="U102">
        <v>83.07</v>
      </c>
      <c r="V102">
        <v>54.02</v>
      </c>
      <c r="W102">
        <v>32.799999999999997</v>
      </c>
      <c r="X102">
        <v>8.6</v>
      </c>
      <c r="Y102" t="s">
        <v>1031</v>
      </c>
      <c r="Z102">
        <v>42724</v>
      </c>
      <c r="AA102" s="17">
        <f t="shared" si="9"/>
        <v>2287027</v>
      </c>
      <c r="AB102" s="17" t="str">
        <f t="shared" si="10"/>
        <v>Solid Door Reach-In Freezer</v>
      </c>
      <c r="AC102" s="9" t="str">
        <f t="shared" si="11"/>
        <v>FIRSCOOL</v>
      </c>
      <c r="AD102" s="18" t="str">
        <f t="shared" si="12"/>
        <v>54F</v>
      </c>
      <c r="AE102" s="18">
        <f t="shared" si="13"/>
        <v>830</v>
      </c>
      <c r="AF102" s="18">
        <f t="shared" si="14"/>
        <v>83</v>
      </c>
    </row>
    <row r="103" spans="1:32" x14ac:dyDescent="0.25">
      <c r="A103" s="9" t="s">
        <v>619</v>
      </c>
      <c r="B103" s="12">
        <f>VLOOKUP(A103, 'Measures with Incentive Levels'!$A$1:$C$21, 2, FALSE)*R103</f>
        <v>834</v>
      </c>
      <c r="C103" s="12">
        <f t="shared" si="8"/>
        <v>83.4</v>
      </c>
      <c r="D103">
        <v>2287042</v>
      </c>
      <c r="E103" t="s">
        <v>540</v>
      </c>
      <c r="F103" t="s">
        <v>1604</v>
      </c>
      <c r="G103" t="s">
        <v>1519</v>
      </c>
      <c r="H103" s="12" t="s">
        <v>154</v>
      </c>
      <c r="J103" t="s">
        <v>1542</v>
      </c>
      <c r="K103" t="s">
        <v>1507</v>
      </c>
      <c r="L103" t="s">
        <v>1528</v>
      </c>
      <c r="M103" t="s">
        <v>1509</v>
      </c>
      <c r="N103">
        <v>0</v>
      </c>
      <c r="O103">
        <v>2</v>
      </c>
      <c r="P103">
        <v>2</v>
      </c>
      <c r="Q103" t="s">
        <v>1510</v>
      </c>
      <c r="R103">
        <v>41.7</v>
      </c>
      <c r="S103">
        <v>0</v>
      </c>
      <c r="T103">
        <v>41.7</v>
      </c>
      <c r="U103">
        <v>82.09</v>
      </c>
      <c r="V103">
        <v>53.86</v>
      </c>
      <c r="W103">
        <v>32.68</v>
      </c>
      <c r="X103">
        <v>8.8000000000000007</v>
      </c>
      <c r="Y103" t="s">
        <v>1031</v>
      </c>
      <c r="Z103">
        <v>42724</v>
      </c>
      <c r="AA103" s="17">
        <f t="shared" si="9"/>
        <v>2287042</v>
      </c>
      <c r="AB103" s="17" t="str">
        <f t="shared" si="10"/>
        <v>Solid Door Reach-In Freezer</v>
      </c>
      <c r="AC103" s="9" t="str">
        <f t="shared" si="11"/>
        <v>FIRSCOOL</v>
      </c>
      <c r="AD103" s="18" t="str">
        <f t="shared" si="12"/>
        <v>56F</v>
      </c>
      <c r="AE103" s="18">
        <f t="shared" si="13"/>
        <v>834</v>
      </c>
      <c r="AF103" s="18">
        <f t="shared" si="14"/>
        <v>83.4</v>
      </c>
    </row>
    <row r="104" spans="1:32" x14ac:dyDescent="0.25">
      <c r="A104" s="9" t="s">
        <v>619</v>
      </c>
      <c r="B104" s="12">
        <f>VLOOKUP(A104, 'Measures with Incentive Levels'!$A$1:$C$21, 2, FALSE)*R104</f>
        <v>356</v>
      </c>
      <c r="C104" s="12">
        <f t="shared" si="8"/>
        <v>35.6</v>
      </c>
      <c r="D104">
        <v>2332041</v>
      </c>
      <c r="E104" t="s">
        <v>540</v>
      </c>
      <c r="F104" t="s">
        <v>1604</v>
      </c>
      <c r="G104" t="s">
        <v>1519</v>
      </c>
      <c r="H104" s="12" t="s">
        <v>1605</v>
      </c>
      <c r="J104" t="s">
        <v>1542</v>
      </c>
      <c r="K104" t="s">
        <v>1507</v>
      </c>
      <c r="L104" t="s">
        <v>1514</v>
      </c>
      <c r="M104" t="s">
        <v>1509</v>
      </c>
      <c r="N104">
        <v>0</v>
      </c>
      <c r="O104">
        <v>1</v>
      </c>
      <c r="P104">
        <v>1</v>
      </c>
      <c r="Q104" t="s">
        <v>1510</v>
      </c>
      <c r="R104">
        <v>17.8</v>
      </c>
      <c r="S104">
        <v>0</v>
      </c>
      <c r="T104">
        <v>17.8</v>
      </c>
      <c r="U104">
        <v>82.68</v>
      </c>
      <c r="V104">
        <v>26.77</v>
      </c>
      <c r="W104">
        <v>32.68</v>
      </c>
      <c r="X104">
        <v>2.9</v>
      </c>
      <c r="Y104" t="s">
        <v>1273</v>
      </c>
      <c r="Z104">
        <v>43448</v>
      </c>
      <c r="AA104" s="17">
        <f t="shared" si="9"/>
        <v>2332041</v>
      </c>
      <c r="AB104" s="17" t="str">
        <f t="shared" si="10"/>
        <v>Solid Door Reach-In Freezer</v>
      </c>
      <c r="AC104" s="9" t="str">
        <f t="shared" si="11"/>
        <v>FIRSCOOL</v>
      </c>
      <c r="AD104" s="18" t="str">
        <f t="shared" si="12"/>
        <v>HC-27F</v>
      </c>
      <c r="AE104" s="18">
        <f t="shared" si="13"/>
        <v>356</v>
      </c>
      <c r="AF104" s="18">
        <f t="shared" si="14"/>
        <v>35.6</v>
      </c>
    </row>
    <row r="105" spans="1:32" x14ac:dyDescent="0.25">
      <c r="A105" s="9" t="s">
        <v>619</v>
      </c>
      <c r="B105" s="12">
        <f>VLOOKUP(A105, 'Measures with Incentive Levels'!$A$1:$C$21, 2, FALSE)*R105</f>
        <v>366</v>
      </c>
      <c r="C105" s="12">
        <f t="shared" si="8"/>
        <v>36.6</v>
      </c>
      <c r="D105">
        <v>2332042</v>
      </c>
      <c r="E105" t="s">
        <v>540</v>
      </c>
      <c r="F105" t="s">
        <v>1604</v>
      </c>
      <c r="G105" t="s">
        <v>1519</v>
      </c>
      <c r="H105" s="12" t="s">
        <v>1606</v>
      </c>
      <c r="J105" t="s">
        <v>1542</v>
      </c>
      <c r="K105" t="s">
        <v>1507</v>
      </c>
      <c r="L105" t="s">
        <v>1514</v>
      </c>
      <c r="M105" t="s">
        <v>1509</v>
      </c>
      <c r="N105">
        <v>0</v>
      </c>
      <c r="O105">
        <v>1</v>
      </c>
      <c r="P105">
        <v>1</v>
      </c>
      <c r="Q105" t="s">
        <v>1510</v>
      </c>
      <c r="R105">
        <v>18.3</v>
      </c>
      <c r="S105">
        <v>0</v>
      </c>
      <c r="T105">
        <v>18.3</v>
      </c>
      <c r="U105">
        <v>82.68</v>
      </c>
      <c r="V105">
        <v>26.77</v>
      </c>
      <c r="W105">
        <v>32.68</v>
      </c>
      <c r="X105">
        <v>3.74</v>
      </c>
      <c r="Y105" t="s">
        <v>1273</v>
      </c>
      <c r="Z105">
        <v>43448</v>
      </c>
      <c r="AA105" s="17">
        <f t="shared" si="9"/>
        <v>2332042</v>
      </c>
      <c r="AB105" s="17" t="str">
        <f t="shared" si="10"/>
        <v>Solid Door Reach-In Freezer</v>
      </c>
      <c r="AC105" s="9" t="str">
        <f t="shared" si="11"/>
        <v>FIRSCOOL</v>
      </c>
      <c r="AD105" s="18" t="str">
        <f t="shared" si="12"/>
        <v>HC-28F</v>
      </c>
      <c r="AE105" s="18">
        <f t="shared" si="13"/>
        <v>366</v>
      </c>
      <c r="AF105" s="18">
        <f t="shared" si="14"/>
        <v>36.6</v>
      </c>
    </row>
    <row r="106" spans="1:32" x14ac:dyDescent="0.25">
      <c r="A106" s="9" t="s">
        <v>619</v>
      </c>
      <c r="B106" s="12">
        <f>VLOOKUP(A106, 'Measures with Incentive Levels'!$A$1:$C$21, 2, FALSE)*R106</f>
        <v>840</v>
      </c>
      <c r="C106" s="12">
        <f t="shared" si="8"/>
        <v>84</v>
      </c>
      <c r="D106">
        <v>2332045</v>
      </c>
      <c r="E106" t="s">
        <v>540</v>
      </c>
      <c r="F106" t="s">
        <v>1604</v>
      </c>
      <c r="G106" t="s">
        <v>1519</v>
      </c>
      <c r="H106" s="12" t="s">
        <v>1607</v>
      </c>
      <c r="J106" t="s">
        <v>1542</v>
      </c>
      <c r="K106" t="s">
        <v>1507</v>
      </c>
      <c r="L106" t="s">
        <v>1514</v>
      </c>
      <c r="M106" t="s">
        <v>1509</v>
      </c>
      <c r="N106">
        <v>0</v>
      </c>
      <c r="O106">
        <v>2</v>
      </c>
      <c r="P106">
        <v>2</v>
      </c>
      <c r="Q106" t="s">
        <v>1510</v>
      </c>
      <c r="R106">
        <v>42</v>
      </c>
      <c r="S106">
        <v>0</v>
      </c>
      <c r="T106">
        <v>42</v>
      </c>
      <c r="U106">
        <v>83.07</v>
      </c>
      <c r="V106">
        <v>54.02</v>
      </c>
      <c r="W106">
        <v>32.799999999999997</v>
      </c>
      <c r="X106">
        <v>4.97</v>
      </c>
      <c r="Y106" t="s">
        <v>1273</v>
      </c>
      <c r="Z106">
        <v>43448</v>
      </c>
      <c r="AA106" s="17">
        <f t="shared" si="9"/>
        <v>2332045</v>
      </c>
      <c r="AB106" s="17" t="str">
        <f t="shared" si="10"/>
        <v>Solid Door Reach-In Freezer</v>
      </c>
      <c r="AC106" s="9" t="str">
        <f t="shared" si="11"/>
        <v>FIRSCOOL</v>
      </c>
      <c r="AD106" s="18" t="str">
        <f t="shared" si="12"/>
        <v>HC-54F</v>
      </c>
      <c r="AE106" s="18">
        <f t="shared" si="13"/>
        <v>840</v>
      </c>
      <c r="AF106" s="18">
        <f t="shared" si="14"/>
        <v>84</v>
      </c>
    </row>
    <row r="107" spans="1:32" x14ac:dyDescent="0.25">
      <c r="A107" s="9" t="s">
        <v>619</v>
      </c>
      <c r="B107" s="12">
        <f>VLOOKUP(A107, 'Measures with Incentive Levels'!$A$1:$C$21, 2, FALSE)*R107</f>
        <v>848</v>
      </c>
      <c r="C107" s="12">
        <f t="shared" si="8"/>
        <v>84.800000000000011</v>
      </c>
      <c r="D107">
        <v>2332046</v>
      </c>
      <c r="E107" t="s">
        <v>540</v>
      </c>
      <c r="F107" t="s">
        <v>1604</v>
      </c>
      <c r="G107" t="s">
        <v>1519</v>
      </c>
      <c r="H107" s="12" t="s">
        <v>1608</v>
      </c>
      <c r="J107" t="s">
        <v>1542</v>
      </c>
      <c r="K107" t="s">
        <v>1507</v>
      </c>
      <c r="L107" t="s">
        <v>1514</v>
      </c>
      <c r="M107" t="s">
        <v>1509</v>
      </c>
      <c r="N107">
        <v>0</v>
      </c>
      <c r="O107">
        <v>2</v>
      </c>
      <c r="P107">
        <v>2</v>
      </c>
      <c r="Q107" t="s">
        <v>1510</v>
      </c>
      <c r="R107">
        <v>42.4</v>
      </c>
      <c r="S107">
        <v>0</v>
      </c>
      <c r="T107">
        <v>42.4</v>
      </c>
      <c r="U107">
        <v>82.09</v>
      </c>
      <c r="V107">
        <v>53.86</v>
      </c>
      <c r="W107">
        <v>32.68</v>
      </c>
      <c r="X107">
        <v>6.32</v>
      </c>
      <c r="Y107" t="s">
        <v>1273</v>
      </c>
      <c r="Z107">
        <v>43448</v>
      </c>
      <c r="AA107" s="17">
        <f t="shared" si="9"/>
        <v>2332046</v>
      </c>
      <c r="AB107" s="17" t="str">
        <f t="shared" si="10"/>
        <v>Solid Door Reach-In Freezer</v>
      </c>
      <c r="AC107" s="9" t="str">
        <f t="shared" si="11"/>
        <v>FIRSCOOL</v>
      </c>
      <c r="AD107" s="18" t="str">
        <f t="shared" si="12"/>
        <v>HC-56F</v>
      </c>
      <c r="AE107" s="18">
        <f t="shared" si="13"/>
        <v>848</v>
      </c>
      <c r="AF107" s="18">
        <f t="shared" si="14"/>
        <v>84.800000000000011</v>
      </c>
    </row>
    <row r="108" spans="1:32" x14ac:dyDescent="0.25">
      <c r="A108" s="9" t="s">
        <v>619</v>
      </c>
      <c r="B108" s="12">
        <f>VLOOKUP(A108, 'Measures with Incentive Levels'!$A$1:$C$21, 2, FALSE)*R108</f>
        <v>472.59999999999997</v>
      </c>
      <c r="C108" s="12">
        <f t="shared" si="8"/>
        <v>47.26</v>
      </c>
      <c r="D108">
        <v>2302430</v>
      </c>
      <c r="E108" t="s">
        <v>547</v>
      </c>
      <c r="F108" t="s">
        <v>885</v>
      </c>
      <c r="G108" t="s">
        <v>155</v>
      </c>
      <c r="H108" s="12" t="s">
        <v>155</v>
      </c>
      <c r="I108" s="12" t="s">
        <v>1609</v>
      </c>
      <c r="J108" t="s">
        <v>1542</v>
      </c>
      <c r="K108" t="s">
        <v>1507</v>
      </c>
      <c r="L108" t="s">
        <v>1514</v>
      </c>
      <c r="M108" t="s">
        <v>1509</v>
      </c>
      <c r="N108">
        <v>0</v>
      </c>
      <c r="O108">
        <v>2</v>
      </c>
      <c r="P108">
        <v>2</v>
      </c>
      <c r="Q108" t="s">
        <v>1510</v>
      </c>
      <c r="R108">
        <v>23.63</v>
      </c>
      <c r="S108">
        <v>0</v>
      </c>
      <c r="T108">
        <v>23.63</v>
      </c>
      <c r="U108">
        <v>79.5</v>
      </c>
      <c r="V108">
        <v>27.4</v>
      </c>
      <c r="W108">
        <v>34.799999999999997</v>
      </c>
      <c r="X108">
        <v>5.04</v>
      </c>
      <c r="Y108" t="s">
        <v>1273</v>
      </c>
      <c r="Z108">
        <v>42826</v>
      </c>
      <c r="AA108" s="17">
        <f t="shared" si="9"/>
        <v>2302430</v>
      </c>
      <c r="AB108" s="17" t="str">
        <f t="shared" si="10"/>
        <v>Solid Door Reach-In Freezer</v>
      </c>
      <c r="AC108" s="9" t="str">
        <f t="shared" si="11"/>
        <v>Delfield</v>
      </c>
      <c r="AD108" s="18" t="str">
        <f t="shared" si="12"/>
        <v>CSFPT1P-S</v>
      </c>
      <c r="AE108" s="18">
        <f t="shared" si="13"/>
        <v>472.59999999999997</v>
      </c>
      <c r="AF108" s="18">
        <f t="shared" si="14"/>
        <v>47.26</v>
      </c>
    </row>
    <row r="109" spans="1:32" x14ac:dyDescent="0.25">
      <c r="A109" s="9" t="s">
        <v>619</v>
      </c>
      <c r="B109" s="12">
        <f>VLOOKUP(A109, 'Measures with Incentive Levels'!$A$1:$C$21, 2, FALSE)*R109</f>
        <v>998.6</v>
      </c>
      <c r="C109" s="12">
        <f t="shared" si="8"/>
        <v>99.860000000000014</v>
      </c>
      <c r="D109">
        <v>2302431</v>
      </c>
      <c r="E109" t="s">
        <v>547</v>
      </c>
      <c r="F109" t="s">
        <v>885</v>
      </c>
      <c r="G109" t="s">
        <v>156</v>
      </c>
      <c r="H109" s="12" t="s">
        <v>156</v>
      </c>
      <c r="I109" s="12" t="s">
        <v>1610</v>
      </c>
      <c r="J109" t="s">
        <v>1542</v>
      </c>
      <c r="K109" t="s">
        <v>1507</v>
      </c>
      <c r="L109" t="s">
        <v>1514</v>
      </c>
      <c r="M109" t="s">
        <v>1509</v>
      </c>
      <c r="N109">
        <v>0</v>
      </c>
      <c r="O109">
        <v>4</v>
      </c>
      <c r="P109">
        <v>4</v>
      </c>
      <c r="Q109" t="s">
        <v>1510</v>
      </c>
      <c r="R109">
        <v>49.93</v>
      </c>
      <c r="S109">
        <v>0</v>
      </c>
      <c r="T109">
        <v>49.93</v>
      </c>
      <c r="U109">
        <v>79.5</v>
      </c>
      <c r="V109">
        <v>55.2</v>
      </c>
      <c r="W109">
        <v>34.799999999999997</v>
      </c>
      <c r="X109">
        <v>9.34</v>
      </c>
      <c r="Y109" t="s">
        <v>1273</v>
      </c>
      <c r="Z109">
        <v>42826</v>
      </c>
      <c r="AA109" s="17">
        <f t="shared" si="9"/>
        <v>2302431</v>
      </c>
      <c r="AB109" s="17" t="str">
        <f t="shared" si="10"/>
        <v>Solid Door Reach-In Freezer</v>
      </c>
      <c r="AC109" s="9" t="str">
        <f t="shared" si="11"/>
        <v>Delfield</v>
      </c>
      <c r="AD109" s="18" t="str">
        <f t="shared" si="12"/>
        <v>CSFPT2P-S</v>
      </c>
      <c r="AE109" s="18">
        <f t="shared" si="13"/>
        <v>998.6</v>
      </c>
      <c r="AF109" s="18">
        <f t="shared" si="14"/>
        <v>99.860000000000014</v>
      </c>
    </row>
    <row r="110" spans="1:32" x14ac:dyDescent="0.25">
      <c r="A110" s="9" t="s">
        <v>619</v>
      </c>
      <c r="B110" s="12">
        <f>VLOOKUP(A110, 'Measures with Incentive Levels'!$A$1:$C$21, 2, FALSE)*R110</f>
        <v>987.6</v>
      </c>
      <c r="C110" s="12">
        <f t="shared" si="8"/>
        <v>98.76</v>
      </c>
      <c r="D110">
        <v>2302432</v>
      </c>
      <c r="E110" t="s">
        <v>547</v>
      </c>
      <c r="F110" t="s">
        <v>885</v>
      </c>
      <c r="G110" t="s">
        <v>157</v>
      </c>
      <c r="H110" s="12" t="s">
        <v>157</v>
      </c>
      <c r="I110" s="12" t="s">
        <v>1611</v>
      </c>
      <c r="J110" t="s">
        <v>1542</v>
      </c>
      <c r="K110" t="s">
        <v>1507</v>
      </c>
      <c r="L110" t="s">
        <v>1514</v>
      </c>
      <c r="M110" t="s">
        <v>1509</v>
      </c>
      <c r="N110">
        <v>0</v>
      </c>
      <c r="O110">
        <v>8</v>
      </c>
      <c r="P110">
        <v>8</v>
      </c>
      <c r="Q110" t="s">
        <v>1510</v>
      </c>
      <c r="R110">
        <v>49.38</v>
      </c>
      <c r="S110">
        <v>0</v>
      </c>
      <c r="T110">
        <v>49.38</v>
      </c>
      <c r="U110">
        <v>79.5</v>
      </c>
      <c r="V110">
        <v>55.2</v>
      </c>
      <c r="W110">
        <v>34.799999999999997</v>
      </c>
      <c r="X110">
        <v>10.26</v>
      </c>
      <c r="Y110" t="s">
        <v>1273</v>
      </c>
      <c r="Z110">
        <v>42826</v>
      </c>
      <c r="AA110" s="17">
        <f t="shared" si="9"/>
        <v>2302432</v>
      </c>
      <c r="AB110" s="17" t="str">
        <f t="shared" si="10"/>
        <v>Solid Door Reach-In Freezer</v>
      </c>
      <c r="AC110" s="9" t="str">
        <f t="shared" si="11"/>
        <v>Delfield</v>
      </c>
      <c r="AD110" s="18" t="str">
        <f t="shared" si="12"/>
        <v>CSFPT2P-SH</v>
      </c>
      <c r="AE110" s="18">
        <f t="shared" si="13"/>
        <v>987.6</v>
      </c>
      <c r="AF110" s="18">
        <f t="shared" si="14"/>
        <v>98.76</v>
      </c>
    </row>
    <row r="111" spans="1:32" x14ac:dyDescent="0.25">
      <c r="A111" s="9" t="s">
        <v>619</v>
      </c>
      <c r="B111" s="12">
        <f>VLOOKUP(A111, 'Measures with Incentive Levels'!$A$1:$C$21, 2, FALSE)*R111</f>
        <v>742.8</v>
      </c>
      <c r="C111" s="12">
        <f t="shared" si="8"/>
        <v>74.28</v>
      </c>
      <c r="D111">
        <v>2302433</v>
      </c>
      <c r="E111" t="s">
        <v>547</v>
      </c>
      <c r="F111" t="s">
        <v>885</v>
      </c>
      <c r="G111" t="s">
        <v>158</v>
      </c>
      <c r="H111" s="12" t="s">
        <v>158</v>
      </c>
      <c r="I111" s="12" t="s">
        <v>1612</v>
      </c>
      <c r="J111" t="s">
        <v>1542</v>
      </c>
      <c r="K111" t="s">
        <v>1507</v>
      </c>
      <c r="L111" t="s">
        <v>1514</v>
      </c>
      <c r="M111" t="s">
        <v>1509</v>
      </c>
      <c r="N111">
        <v>0</v>
      </c>
      <c r="O111">
        <v>1</v>
      </c>
      <c r="P111">
        <v>1</v>
      </c>
      <c r="Q111" t="s">
        <v>1510</v>
      </c>
      <c r="R111">
        <v>37.14</v>
      </c>
      <c r="S111">
        <v>0</v>
      </c>
      <c r="T111">
        <v>37.14</v>
      </c>
      <c r="U111">
        <v>89</v>
      </c>
      <c r="V111">
        <v>34</v>
      </c>
      <c r="W111">
        <v>34</v>
      </c>
      <c r="X111">
        <v>7.61</v>
      </c>
      <c r="Y111" t="s">
        <v>1273</v>
      </c>
      <c r="Z111">
        <v>42826</v>
      </c>
      <c r="AA111" s="17">
        <f t="shared" si="9"/>
        <v>2302433</v>
      </c>
      <c r="AB111" s="17" t="str">
        <f t="shared" si="10"/>
        <v>Solid Door Reach-In Freezer</v>
      </c>
      <c r="AC111" s="9" t="str">
        <f t="shared" si="11"/>
        <v>Delfield</v>
      </c>
      <c r="AD111" s="18" t="str">
        <f t="shared" si="12"/>
        <v>CSFRI1P-S</v>
      </c>
      <c r="AE111" s="18">
        <f t="shared" si="13"/>
        <v>742.8</v>
      </c>
      <c r="AF111" s="18">
        <f t="shared" si="14"/>
        <v>74.28</v>
      </c>
    </row>
    <row r="112" spans="1:32" x14ac:dyDescent="0.25">
      <c r="A112" s="9" t="s">
        <v>619</v>
      </c>
      <c r="B112" s="12">
        <f>VLOOKUP(A112, 'Measures with Incentive Levels'!$A$1:$C$21, 2, FALSE)*R112</f>
        <v>1526.8000000000002</v>
      </c>
      <c r="C112" s="12">
        <f t="shared" si="8"/>
        <v>152.68000000000004</v>
      </c>
      <c r="D112">
        <v>2302435</v>
      </c>
      <c r="E112" t="s">
        <v>547</v>
      </c>
      <c r="F112" t="s">
        <v>885</v>
      </c>
      <c r="G112" t="s">
        <v>159</v>
      </c>
      <c r="H112" s="12" t="s">
        <v>159</v>
      </c>
      <c r="I112" s="12" t="s">
        <v>1613</v>
      </c>
      <c r="J112" t="s">
        <v>1542</v>
      </c>
      <c r="K112" t="s">
        <v>1507</v>
      </c>
      <c r="L112" t="s">
        <v>1514</v>
      </c>
      <c r="M112" t="s">
        <v>1509</v>
      </c>
      <c r="N112">
        <v>0</v>
      </c>
      <c r="O112">
        <v>2</v>
      </c>
      <c r="P112">
        <v>2</v>
      </c>
      <c r="Q112" t="s">
        <v>1510</v>
      </c>
      <c r="R112">
        <v>76.34</v>
      </c>
      <c r="S112">
        <v>0</v>
      </c>
      <c r="T112">
        <v>76.34</v>
      </c>
      <c r="U112">
        <v>89</v>
      </c>
      <c r="V112">
        <v>66</v>
      </c>
      <c r="W112">
        <v>34</v>
      </c>
      <c r="X112">
        <v>14.34</v>
      </c>
      <c r="Y112" t="s">
        <v>1273</v>
      </c>
      <c r="Z112">
        <v>42826</v>
      </c>
      <c r="AA112" s="17">
        <f t="shared" si="9"/>
        <v>2302435</v>
      </c>
      <c r="AB112" s="17" t="str">
        <f t="shared" si="10"/>
        <v>Solid Door Reach-In Freezer</v>
      </c>
      <c r="AC112" s="9" t="str">
        <f t="shared" si="11"/>
        <v>Delfield</v>
      </c>
      <c r="AD112" s="18" t="str">
        <f t="shared" si="12"/>
        <v>CSFRI2P-S</v>
      </c>
      <c r="AE112" s="18">
        <f t="shared" si="13"/>
        <v>1526.8000000000002</v>
      </c>
      <c r="AF112" s="18">
        <f t="shared" si="14"/>
        <v>152.68000000000004</v>
      </c>
    </row>
    <row r="113" spans="1:32" x14ac:dyDescent="0.25">
      <c r="A113" s="9" t="s">
        <v>619</v>
      </c>
      <c r="B113" s="12">
        <f>VLOOKUP(A113, 'Measures with Incentive Levels'!$A$1:$C$21, 2, FALSE)*R113</f>
        <v>987.6</v>
      </c>
      <c r="C113" s="12">
        <f t="shared" si="8"/>
        <v>98.76</v>
      </c>
      <c r="D113">
        <v>2311158</v>
      </c>
      <c r="E113" t="s">
        <v>547</v>
      </c>
      <c r="F113" t="s">
        <v>885</v>
      </c>
      <c r="G113" t="s">
        <v>160</v>
      </c>
      <c r="H113" s="12" t="s">
        <v>160</v>
      </c>
      <c r="J113" t="s">
        <v>1542</v>
      </c>
      <c r="K113" t="s">
        <v>1507</v>
      </c>
      <c r="L113" t="s">
        <v>1614</v>
      </c>
      <c r="M113" t="s">
        <v>1509</v>
      </c>
      <c r="N113">
        <v>0</v>
      </c>
      <c r="O113">
        <v>8</v>
      </c>
      <c r="P113">
        <v>8</v>
      </c>
      <c r="Q113" t="s">
        <v>1510</v>
      </c>
      <c r="R113">
        <v>49.38</v>
      </c>
      <c r="S113">
        <v>0</v>
      </c>
      <c r="T113">
        <v>49.38</v>
      </c>
      <c r="U113">
        <v>79.5</v>
      </c>
      <c r="V113">
        <v>55.22</v>
      </c>
      <c r="W113">
        <v>34.75</v>
      </c>
      <c r="X113">
        <v>11.33</v>
      </c>
      <c r="Y113" t="s">
        <v>1273</v>
      </c>
      <c r="Z113">
        <v>43221</v>
      </c>
      <c r="AA113" s="17">
        <f t="shared" si="9"/>
        <v>2311158</v>
      </c>
      <c r="AB113" s="17" t="str">
        <f t="shared" si="10"/>
        <v>Solid Door Reach-In Freezer</v>
      </c>
      <c r="AC113" s="9" t="str">
        <f t="shared" si="11"/>
        <v>Delfield</v>
      </c>
      <c r="AD113" s="18" t="str">
        <f t="shared" si="12"/>
        <v>GAFPT2P-SH</v>
      </c>
      <c r="AE113" s="18">
        <f t="shared" si="13"/>
        <v>987.6</v>
      </c>
      <c r="AF113" s="18">
        <f t="shared" si="14"/>
        <v>98.76</v>
      </c>
    </row>
    <row r="114" spans="1:32" x14ac:dyDescent="0.25">
      <c r="A114" s="9" t="s">
        <v>619</v>
      </c>
      <c r="B114" s="12">
        <f>VLOOKUP(A114, 'Measures with Incentive Levels'!$A$1:$C$21, 2, FALSE)*R114</f>
        <v>429.20000000000005</v>
      </c>
      <c r="C114" s="12">
        <f t="shared" si="8"/>
        <v>42.920000000000009</v>
      </c>
      <c r="D114">
        <v>2290697</v>
      </c>
      <c r="E114" t="s">
        <v>547</v>
      </c>
      <c r="F114" t="s">
        <v>885</v>
      </c>
      <c r="G114" t="s">
        <v>161</v>
      </c>
      <c r="H114" s="12" t="s">
        <v>161</v>
      </c>
      <c r="I114" s="12" t="s">
        <v>1615</v>
      </c>
      <c r="J114" t="s">
        <v>1542</v>
      </c>
      <c r="K114" t="s">
        <v>1507</v>
      </c>
      <c r="L114" t="s">
        <v>1514</v>
      </c>
      <c r="M114" t="s">
        <v>1509</v>
      </c>
      <c r="N114">
        <v>0</v>
      </c>
      <c r="O114">
        <v>2</v>
      </c>
      <c r="P114">
        <v>2</v>
      </c>
      <c r="Q114" t="s">
        <v>1510</v>
      </c>
      <c r="R114">
        <v>21.46</v>
      </c>
      <c r="S114">
        <v>0</v>
      </c>
      <c r="T114">
        <v>21.46</v>
      </c>
      <c r="U114">
        <v>79.5</v>
      </c>
      <c r="V114">
        <v>27.5</v>
      </c>
      <c r="W114">
        <v>27.25</v>
      </c>
      <c r="X114">
        <v>4.45</v>
      </c>
      <c r="Y114" t="s">
        <v>1273</v>
      </c>
      <c r="Z114">
        <v>42767</v>
      </c>
      <c r="AA114" s="17">
        <f t="shared" si="9"/>
        <v>2290697</v>
      </c>
      <c r="AB114" s="17" t="str">
        <f t="shared" si="10"/>
        <v>Solid Door Reach-In Freezer</v>
      </c>
      <c r="AC114" s="9" t="str">
        <f t="shared" si="11"/>
        <v>Delfield</v>
      </c>
      <c r="AD114" s="18" t="str">
        <f t="shared" si="12"/>
        <v>GCF1P-SH</v>
      </c>
      <c r="AE114" s="18">
        <f t="shared" si="13"/>
        <v>429.20000000000005</v>
      </c>
      <c r="AF114" s="18">
        <f t="shared" si="14"/>
        <v>42.920000000000009</v>
      </c>
    </row>
    <row r="115" spans="1:32" x14ac:dyDescent="0.25">
      <c r="A115" s="9" t="s">
        <v>619</v>
      </c>
      <c r="B115" s="12">
        <f>VLOOKUP(A115, 'Measures with Incentive Levels'!$A$1:$C$21, 2, FALSE)*R115</f>
        <v>911.59999999999991</v>
      </c>
      <c r="C115" s="12">
        <f t="shared" si="8"/>
        <v>91.16</v>
      </c>
      <c r="D115">
        <v>2295627</v>
      </c>
      <c r="E115" t="s">
        <v>547</v>
      </c>
      <c r="F115" t="s">
        <v>885</v>
      </c>
      <c r="G115" t="s">
        <v>162</v>
      </c>
      <c r="H115" s="12" t="s">
        <v>162</v>
      </c>
      <c r="I115" s="12" t="s">
        <v>1616</v>
      </c>
      <c r="J115" t="s">
        <v>1542</v>
      </c>
      <c r="K115" t="s">
        <v>1507</v>
      </c>
      <c r="L115" t="s">
        <v>1514</v>
      </c>
      <c r="M115" t="s">
        <v>1509</v>
      </c>
      <c r="N115">
        <v>0</v>
      </c>
      <c r="O115">
        <v>4</v>
      </c>
      <c r="P115">
        <v>4</v>
      </c>
      <c r="Q115" t="s">
        <v>1510</v>
      </c>
      <c r="R115">
        <v>45.58</v>
      </c>
      <c r="S115">
        <v>0</v>
      </c>
      <c r="T115">
        <v>45.58</v>
      </c>
      <c r="U115">
        <v>79.75</v>
      </c>
      <c r="V115">
        <v>55</v>
      </c>
      <c r="W115">
        <v>27.63</v>
      </c>
      <c r="X115">
        <v>9.69</v>
      </c>
      <c r="Y115" t="s">
        <v>1273</v>
      </c>
      <c r="Z115">
        <v>42768</v>
      </c>
      <c r="AA115" s="17">
        <f t="shared" si="9"/>
        <v>2295627</v>
      </c>
      <c r="AB115" s="17" t="str">
        <f t="shared" si="10"/>
        <v>Solid Door Reach-In Freezer</v>
      </c>
      <c r="AC115" s="9" t="str">
        <f t="shared" si="11"/>
        <v>Delfield</v>
      </c>
      <c r="AD115" s="18" t="str">
        <f t="shared" si="12"/>
        <v>GCF2P-SH</v>
      </c>
      <c r="AE115" s="18">
        <f t="shared" si="13"/>
        <v>911.59999999999991</v>
      </c>
      <c r="AF115" s="18">
        <f t="shared" si="14"/>
        <v>91.16</v>
      </c>
    </row>
    <row r="116" spans="1:32" x14ac:dyDescent="0.25">
      <c r="A116" s="9" t="s">
        <v>619</v>
      </c>
      <c r="B116" s="12">
        <f>VLOOKUP(A116, 'Measures with Incentive Levels'!$A$1:$C$21, 2, FALSE)*R116</f>
        <v>1416.2</v>
      </c>
      <c r="C116" s="12">
        <f t="shared" si="8"/>
        <v>141.62</v>
      </c>
      <c r="D116">
        <v>2289702</v>
      </c>
      <c r="E116" t="s">
        <v>547</v>
      </c>
      <c r="F116" t="s">
        <v>885</v>
      </c>
      <c r="G116" t="s">
        <v>163</v>
      </c>
      <c r="H116" s="12" t="s">
        <v>163</v>
      </c>
      <c r="I116" s="12" t="s">
        <v>1617</v>
      </c>
      <c r="J116" t="s">
        <v>1542</v>
      </c>
      <c r="K116" t="s">
        <v>1507</v>
      </c>
      <c r="L116" t="s">
        <v>1514</v>
      </c>
      <c r="M116" t="s">
        <v>1509</v>
      </c>
      <c r="N116">
        <v>0</v>
      </c>
      <c r="O116">
        <v>6</v>
      </c>
      <c r="P116">
        <v>6</v>
      </c>
      <c r="Q116" t="s">
        <v>1510</v>
      </c>
      <c r="R116">
        <v>70.81</v>
      </c>
      <c r="S116">
        <v>0</v>
      </c>
      <c r="T116">
        <v>70.81</v>
      </c>
      <c r="U116">
        <v>79.5</v>
      </c>
      <c r="V116">
        <v>82.97</v>
      </c>
      <c r="W116">
        <v>32.44</v>
      </c>
      <c r="X116">
        <v>12.66</v>
      </c>
      <c r="Y116" t="s">
        <v>1273</v>
      </c>
      <c r="Z116">
        <v>42826</v>
      </c>
      <c r="AA116" s="17">
        <f t="shared" si="9"/>
        <v>2289702</v>
      </c>
      <c r="AB116" s="17" t="str">
        <f t="shared" si="10"/>
        <v>Solid Door Reach-In Freezer</v>
      </c>
      <c r="AC116" s="9" t="str">
        <f t="shared" si="11"/>
        <v>Delfield</v>
      </c>
      <c r="AD116" s="18" t="str">
        <f t="shared" si="12"/>
        <v>GCF3P-SH</v>
      </c>
      <c r="AE116" s="18">
        <f t="shared" si="13"/>
        <v>1416.2</v>
      </c>
      <c r="AF116" s="18">
        <f t="shared" si="14"/>
        <v>141.62</v>
      </c>
    </row>
    <row r="117" spans="1:32" x14ac:dyDescent="0.25">
      <c r="A117" s="9" t="s">
        <v>619</v>
      </c>
      <c r="B117" s="12">
        <f>VLOOKUP(A117, 'Measures with Incentive Levels'!$A$1:$C$21, 2, FALSE)*R117</f>
        <v>150.6</v>
      </c>
      <c r="C117" s="12">
        <f t="shared" si="8"/>
        <v>15.06</v>
      </c>
      <c r="D117">
        <v>2295810</v>
      </c>
      <c r="E117" t="s">
        <v>547</v>
      </c>
      <c r="F117" t="s">
        <v>885</v>
      </c>
      <c r="G117" t="s">
        <v>165</v>
      </c>
      <c r="H117" s="12" t="s">
        <v>165</v>
      </c>
      <c r="I117" s="12" t="s">
        <v>1618</v>
      </c>
      <c r="J117" t="s">
        <v>1542</v>
      </c>
      <c r="K117" t="s">
        <v>1507</v>
      </c>
      <c r="L117" t="s">
        <v>1514</v>
      </c>
      <c r="M117" t="s">
        <v>1509</v>
      </c>
      <c r="N117">
        <v>0</v>
      </c>
      <c r="O117">
        <v>2</v>
      </c>
      <c r="P117">
        <v>2</v>
      </c>
      <c r="Q117" t="s">
        <v>1619</v>
      </c>
      <c r="R117">
        <v>7.53</v>
      </c>
      <c r="S117">
        <v>0</v>
      </c>
      <c r="T117">
        <v>7.53</v>
      </c>
      <c r="U117">
        <v>36</v>
      </c>
      <c r="V117">
        <v>32</v>
      </c>
      <c r="W117">
        <v>31.5</v>
      </c>
      <c r="X117">
        <v>2.44</v>
      </c>
      <c r="Y117" t="s">
        <v>1273</v>
      </c>
      <c r="Z117">
        <v>42675</v>
      </c>
      <c r="AA117" s="17">
        <f t="shared" si="9"/>
        <v>2295810</v>
      </c>
      <c r="AB117" s="17" t="str">
        <f t="shared" si="10"/>
        <v>Solid Door Reach-In Freezer</v>
      </c>
      <c r="AC117" s="9" t="str">
        <f t="shared" si="11"/>
        <v>Delfield</v>
      </c>
      <c r="AD117" s="18" t="str">
        <f t="shared" si="12"/>
        <v>GUF32P-D</v>
      </c>
      <c r="AE117" s="18">
        <f t="shared" si="13"/>
        <v>150.6</v>
      </c>
      <c r="AF117" s="18">
        <f t="shared" si="14"/>
        <v>15.06</v>
      </c>
    </row>
    <row r="118" spans="1:32" x14ac:dyDescent="0.25">
      <c r="A118" s="9" t="s">
        <v>619</v>
      </c>
      <c r="B118" s="12">
        <f>VLOOKUP(A118, 'Measures with Incentive Levels'!$A$1:$C$21, 2, FALSE)*R118</f>
        <v>150.6</v>
      </c>
      <c r="C118" s="12">
        <f t="shared" si="8"/>
        <v>15.06</v>
      </c>
      <c r="D118">
        <v>2295807</v>
      </c>
      <c r="E118" t="s">
        <v>547</v>
      </c>
      <c r="F118" t="s">
        <v>885</v>
      </c>
      <c r="G118" t="s">
        <v>166</v>
      </c>
      <c r="H118" s="12" t="s">
        <v>166</v>
      </c>
      <c r="I118" s="12" t="s">
        <v>1620</v>
      </c>
      <c r="J118" t="s">
        <v>1542</v>
      </c>
      <c r="K118" t="s">
        <v>1507</v>
      </c>
      <c r="L118" t="s">
        <v>1514</v>
      </c>
      <c r="M118" t="s">
        <v>1509</v>
      </c>
      <c r="N118">
        <v>0</v>
      </c>
      <c r="O118">
        <v>1</v>
      </c>
      <c r="P118">
        <v>1</v>
      </c>
      <c r="Q118" t="s">
        <v>1510</v>
      </c>
      <c r="R118">
        <v>7.53</v>
      </c>
      <c r="S118">
        <v>0</v>
      </c>
      <c r="T118">
        <v>7.53</v>
      </c>
      <c r="U118">
        <v>36</v>
      </c>
      <c r="V118">
        <v>32</v>
      </c>
      <c r="W118">
        <v>31.5</v>
      </c>
      <c r="X118">
        <v>2.1800000000000002</v>
      </c>
      <c r="Y118" t="s">
        <v>1273</v>
      </c>
      <c r="Z118">
        <v>42675</v>
      </c>
      <c r="AA118" s="17">
        <f t="shared" si="9"/>
        <v>2295807</v>
      </c>
      <c r="AB118" s="17" t="str">
        <f t="shared" si="10"/>
        <v>Solid Door Reach-In Freezer</v>
      </c>
      <c r="AC118" s="9" t="str">
        <f t="shared" si="11"/>
        <v>Delfield</v>
      </c>
      <c r="AD118" s="18" t="str">
        <f t="shared" si="12"/>
        <v>GUF32P-S</v>
      </c>
      <c r="AE118" s="18">
        <f t="shared" si="13"/>
        <v>150.6</v>
      </c>
      <c r="AF118" s="18">
        <f t="shared" si="14"/>
        <v>15.06</v>
      </c>
    </row>
    <row r="119" spans="1:32" x14ac:dyDescent="0.25">
      <c r="A119" s="9" t="s">
        <v>619</v>
      </c>
      <c r="B119" s="12">
        <f>VLOOKUP(A119, 'Measures with Incentive Levels'!$A$1:$C$21, 2, FALSE)*R119</f>
        <v>301.8</v>
      </c>
      <c r="C119" s="12">
        <f t="shared" si="8"/>
        <v>30.180000000000003</v>
      </c>
      <c r="D119">
        <v>2295808</v>
      </c>
      <c r="E119" t="s">
        <v>547</v>
      </c>
      <c r="F119" t="s">
        <v>885</v>
      </c>
      <c r="G119" t="s">
        <v>167</v>
      </c>
      <c r="H119" s="12" t="s">
        <v>167</v>
      </c>
      <c r="I119" s="12" t="s">
        <v>1621</v>
      </c>
      <c r="J119" t="s">
        <v>1542</v>
      </c>
      <c r="K119" t="s">
        <v>1507</v>
      </c>
      <c r="L119" t="s">
        <v>1514</v>
      </c>
      <c r="M119" t="s">
        <v>1509</v>
      </c>
      <c r="N119">
        <v>0</v>
      </c>
      <c r="O119">
        <v>2</v>
      </c>
      <c r="P119">
        <v>2</v>
      </c>
      <c r="Q119" t="s">
        <v>1510</v>
      </c>
      <c r="R119">
        <v>15.09</v>
      </c>
      <c r="S119">
        <v>0</v>
      </c>
      <c r="T119">
        <v>15.09</v>
      </c>
      <c r="U119">
        <v>36</v>
      </c>
      <c r="V119">
        <v>60</v>
      </c>
      <c r="W119">
        <v>31.5</v>
      </c>
      <c r="X119">
        <v>4.03</v>
      </c>
      <c r="Y119" t="s">
        <v>1273</v>
      </c>
      <c r="Z119">
        <v>42675</v>
      </c>
      <c r="AA119" s="17">
        <f t="shared" si="9"/>
        <v>2295808</v>
      </c>
      <c r="AB119" s="17" t="str">
        <f t="shared" si="10"/>
        <v>Solid Door Reach-In Freezer</v>
      </c>
      <c r="AC119" s="9" t="str">
        <f t="shared" si="11"/>
        <v>Delfield</v>
      </c>
      <c r="AD119" s="18" t="str">
        <f t="shared" si="12"/>
        <v>GUF60P-S</v>
      </c>
      <c r="AE119" s="18">
        <f t="shared" si="13"/>
        <v>301.8</v>
      </c>
      <c r="AF119" s="18">
        <f t="shared" si="14"/>
        <v>30.180000000000003</v>
      </c>
    </row>
    <row r="120" spans="1:32" x14ac:dyDescent="0.25">
      <c r="A120" s="9" t="s">
        <v>619</v>
      </c>
      <c r="B120" s="12">
        <f>VLOOKUP(A120, 'Measures with Incentive Levels'!$A$1:$C$21, 2, FALSE)*R120</f>
        <v>1008</v>
      </c>
      <c r="C120" s="12">
        <f t="shared" si="8"/>
        <v>100.80000000000001</v>
      </c>
      <c r="D120">
        <v>2294236</v>
      </c>
      <c r="E120" t="s">
        <v>548</v>
      </c>
      <c r="F120" t="s">
        <v>924</v>
      </c>
      <c r="G120" t="s">
        <v>168</v>
      </c>
      <c r="H120" s="12" t="s">
        <v>168</v>
      </c>
      <c r="I120" s="12" t="s">
        <v>1622</v>
      </c>
      <c r="J120" t="s">
        <v>1542</v>
      </c>
      <c r="K120" t="s">
        <v>1507</v>
      </c>
      <c r="L120" t="s">
        <v>1529</v>
      </c>
      <c r="M120" t="s">
        <v>1509</v>
      </c>
      <c r="N120">
        <v>0</v>
      </c>
      <c r="O120">
        <v>4</v>
      </c>
      <c r="P120">
        <v>4</v>
      </c>
      <c r="Q120" t="s">
        <v>1510</v>
      </c>
      <c r="R120">
        <v>50.4</v>
      </c>
      <c r="S120">
        <v>0</v>
      </c>
      <c r="T120">
        <v>50.4</v>
      </c>
      <c r="U120">
        <v>58.88</v>
      </c>
      <c r="V120">
        <v>53</v>
      </c>
      <c r="W120">
        <v>27</v>
      </c>
      <c r="X120">
        <v>11.02</v>
      </c>
      <c r="Y120" t="s">
        <v>1031</v>
      </c>
      <c r="Z120">
        <v>42821</v>
      </c>
      <c r="AA120" s="17">
        <f t="shared" si="9"/>
        <v>2294236</v>
      </c>
      <c r="AB120" s="17" t="str">
        <f t="shared" si="10"/>
        <v>Solid Door Reach-In Freezer</v>
      </c>
      <c r="AC120" s="9" t="str">
        <f t="shared" si="11"/>
        <v>Traulsen</v>
      </c>
      <c r="AD120" s="18" t="str">
        <f t="shared" si="12"/>
        <v>ALT232WUT-HHS-eS</v>
      </c>
      <c r="AE120" s="18">
        <f t="shared" si="13"/>
        <v>1008</v>
      </c>
      <c r="AF120" s="18">
        <f t="shared" si="14"/>
        <v>100.80000000000001</v>
      </c>
    </row>
    <row r="121" spans="1:32" x14ac:dyDescent="0.25">
      <c r="A121" s="9" t="s">
        <v>619</v>
      </c>
      <c r="B121" s="12">
        <f>VLOOKUP(A121, 'Measures with Incentive Levels'!$A$1:$C$21, 2, FALSE)*R121</f>
        <v>467.40000000000003</v>
      </c>
      <c r="C121" s="12">
        <f t="shared" si="8"/>
        <v>46.740000000000009</v>
      </c>
      <c r="D121">
        <v>2308695</v>
      </c>
      <c r="E121" t="s">
        <v>548</v>
      </c>
      <c r="F121" t="s">
        <v>924</v>
      </c>
      <c r="G121" t="s">
        <v>1623</v>
      </c>
      <c r="H121" s="12" t="s">
        <v>169</v>
      </c>
      <c r="I121" s="12" t="s">
        <v>1624</v>
      </c>
      <c r="J121" t="s">
        <v>1542</v>
      </c>
      <c r="K121" t="s">
        <v>1507</v>
      </c>
      <c r="L121" t="s">
        <v>1529</v>
      </c>
      <c r="M121" t="s">
        <v>1509</v>
      </c>
      <c r="N121">
        <v>0</v>
      </c>
      <c r="O121">
        <v>2</v>
      </c>
      <c r="P121">
        <v>2</v>
      </c>
      <c r="Q121" t="s">
        <v>1510</v>
      </c>
      <c r="R121">
        <v>23.37</v>
      </c>
      <c r="S121">
        <v>0</v>
      </c>
      <c r="T121">
        <v>23.37</v>
      </c>
      <c r="U121">
        <v>84</v>
      </c>
      <c r="V121">
        <v>30</v>
      </c>
      <c r="W121">
        <v>35</v>
      </c>
      <c r="X121">
        <v>4.8899999999999997</v>
      </c>
      <c r="Y121" t="s">
        <v>1031</v>
      </c>
      <c r="Z121">
        <v>43099</v>
      </c>
      <c r="AA121" s="17">
        <f t="shared" si="9"/>
        <v>2308695</v>
      </c>
      <c r="AB121" s="17" t="str">
        <f t="shared" si="10"/>
        <v>Solid Door Reach-In Freezer</v>
      </c>
      <c r="AC121" s="9" t="str">
        <f t="shared" si="11"/>
        <v>Traulsen</v>
      </c>
      <c r="AD121" s="18" t="str">
        <f t="shared" si="12"/>
        <v>G12000-eS</v>
      </c>
      <c r="AE121" s="18">
        <f t="shared" si="13"/>
        <v>467.40000000000003</v>
      </c>
      <c r="AF121" s="18">
        <f t="shared" si="14"/>
        <v>46.740000000000009</v>
      </c>
    </row>
    <row r="122" spans="1:32" x14ac:dyDescent="0.25">
      <c r="A122" s="9" t="s">
        <v>619</v>
      </c>
      <c r="B122" s="12">
        <f>VLOOKUP(A122, 'Measures with Incentive Levels'!$A$1:$C$21, 2, FALSE)*R122</f>
        <v>917.8</v>
      </c>
      <c r="C122" s="12">
        <f t="shared" si="8"/>
        <v>91.78</v>
      </c>
      <c r="D122">
        <v>2293501</v>
      </c>
      <c r="E122" t="s">
        <v>548</v>
      </c>
      <c r="F122" t="s">
        <v>924</v>
      </c>
      <c r="G122" t="s">
        <v>1625</v>
      </c>
      <c r="H122" s="12" t="s">
        <v>170</v>
      </c>
      <c r="I122" s="12" t="s">
        <v>1626</v>
      </c>
      <c r="J122" t="s">
        <v>1542</v>
      </c>
      <c r="K122" t="s">
        <v>1507</v>
      </c>
      <c r="L122" t="s">
        <v>1529</v>
      </c>
      <c r="M122" t="s">
        <v>1509</v>
      </c>
      <c r="N122">
        <v>0</v>
      </c>
      <c r="O122">
        <v>4</v>
      </c>
      <c r="P122">
        <v>4</v>
      </c>
      <c r="Q122" t="s">
        <v>1510</v>
      </c>
      <c r="R122">
        <v>45.89</v>
      </c>
      <c r="S122">
        <v>0</v>
      </c>
      <c r="T122">
        <v>45.89</v>
      </c>
      <c r="U122">
        <v>58.88</v>
      </c>
      <c r="V122">
        <v>48.13</v>
      </c>
      <c r="W122">
        <v>27</v>
      </c>
      <c r="X122">
        <v>9.86</v>
      </c>
      <c r="Y122" t="s">
        <v>1031</v>
      </c>
      <c r="Z122">
        <v>42821</v>
      </c>
      <c r="AA122" s="17">
        <f t="shared" si="9"/>
        <v>2293501</v>
      </c>
      <c r="AB122" s="17" t="str">
        <f t="shared" si="10"/>
        <v>Solid Door Reach-In Freezer</v>
      </c>
      <c r="AC122" s="9" t="str">
        <f t="shared" si="11"/>
        <v>Traulsen</v>
      </c>
      <c r="AD122" s="18" t="str">
        <f t="shared" si="12"/>
        <v>G22000</v>
      </c>
      <c r="AE122" s="18">
        <f t="shared" si="13"/>
        <v>917.8</v>
      </c>
      <c r="AF122" s="18">
        <f t="shared" si="14"/>
        <v>91.78</v>
      </c>
    </row>
    <row r="123" spans="1:32" x14ac:dyDescent="0.25">
      <c r="A123" s="9" t="s">
        <v>619</v>
      </c>
      <c r="B123" s="12">
        <f>VLOOKUP(A123, 'Measures with Incentive Levels'!$A$1:$C$21, 2, FALSE)*R123</f>
        <v>920.40000000000009</v>
      </c>
      <c r="C123" s="12">
        <f t="shared" si="8"/>
        <v>92.04000000000002</v>
      </c>
      <c r="D123">
        <v>2293508</v>
      </c>
      <c r="E123" t="s">
        <v>548</v>
      </c>
      <c r="F123" t="s">
        <v>924</v>
      </c>
      <c r="G123" t="s">
        <v>1627</v>
      </c>
      <c r="H123" s="12" t="s">
        <v>171</v>
      </c>
      <c r="I123" s="12" t="s">
        <v>1628</v>
      </c>
      <c r="J123" t="s">
        <v>1542</v>
      </c>
      <c r="K123" t="s">
        <v>1507</v>
      </c>
      <c r="L123" t="s">
        <v>1529</v>
      </c>
      <c r="M123" t="s">
        <v>1509</v>
      </c>
      <c r="N123">
        <v>0</v>
      </c>
      <c r="O123">
        <v>2</v>
      </c>
      <c r="P123">
        <v>2</v>
      </c>
      <c r="Q123" t="s">
        <v>1510</v>
      </c>
      <c r="R123">
        <v>46.02</v>
      </c>
      <c r="S123">
        <v>0</v>
      </c>
      <c r="T123">
        <v>46.02</v>
      </c>
      <c r="U123">
        <v>58.88</v>
      </c>
      <c r="V123">
        <v>48.13</v>
      </c>
      <c r="W123">
        <v>27</v>
      </c>
      <c r="X123">
        <v>9.89</v>
      </c>
      <c r="Y123" t="s">
        <v>1031</v>
      </c>
      <c r="Z123">
        <v>42821</v>
      </c>
      <c r="AA123" s="17">
        <f t="shared" si="9"/>
        <v>2293508</v>
      </c>
      <c r="AB123" s="17" t="str">
        <f t="shared" si="10"/>
        <v>Solid Door Reach-In Freezer</v>
      </c>
      <c r="AC123" s="9" t="str">
        <f t="shared" si="11"/>
        <v>Traulsen</v>
      </c>
      <c r="AD123" s="18" t="str">
        <f t="shared" si="12"/>
        <v>G22010</v>
      </c>
      <c r="AE123" s="18">
        <f t="shared" si="13"/>
        <v>920.40000000000009</v>
      </c>
      <c r="AF123" s="18">
        <f t="shared" si="14"/>
        <v>92.04000000000002</v>
      </c>
    </row>
    <row r="124" spans="1:32" x14ac:dyDescent="0.25">
      <c r="A124" s="9" t="s">
        <v>619</v>
      </c>
      <c r="B124" s="12">
        <f>VLOOKUP(A124, 'Measures with Incentive Levels'!$A$1:$C$21, 2, FALSE)*R124</f>
        <v>1428</v>
      </c>
      <c r="C124" s="12">
        <f t="shared" si="8"/>
        <v>142.80000000000001</v>
      </c>
      <c r="D124">
        <v>2308684</v>
      </c>
      <c r="E124" t="s">
        <v>548</v>
      </c>
      <c r="F124" t="s">
        <v>924</v>
      </c>
      <c r="G124" t="s">
        <v>1629</v>
      </c>
      <c r="H124" s="12" t="s">
        <v>172</v>
      </c>
      <c r="I124" s="12" t="s">
        <v>1630</v>
      </c>
      <c r="J124" t="s">
        <v>1542</v>
      </c>
      <c r="K124" t="s">
        <v>1507</v>
      </c>
      <c r="L124" t="s">
        <v>1529</v>
      </c>
      <c r="M124" t="s">
        <v>1509</v>
      </c>
      <c r="N124">
        <v>0</v>
      </c>
      <c r="O124">
        <v>6</v>
      </c>
      <c r="P124">
        <v>6</v>
      </c>
      <c r="Q124" t="s">
        <v>1510</v>
      </c>
      <c r="R124">
        <v>71.400000000000006</v>
      </c>
      <c r="S124">
        <v>0</v>
      </c>
      <c r="T124">
        <v>71.400000000000006</v>
      </c>
      <c r="U124">
        <v>84</v>
      </c>
      <c r="V124">
        <v>77</v>
      </c>
      <c r="W124">
        <v>35</v>
      </c>
      <c r="X124">
        <v>13.85</v>
      </c>
      <c r="Y124" t="s">
        <v>1273</v>
      </c>
      <c r="Z124">
        <v>43099</v>
      </c>
      <c r="AA124" s="17">
        <f t="shared" si="9"/>
        <v>2308684</v>
      </c>
      <c r="AB124" s="17" t="str">
        <f t="shared" si="10"/>
        <v>Solid Door Reach-In Freezer</v>
      </c>
      <c r="AC124" s="9" t="str">
        <f t="shared" si="11"/>
        <v>Traulsen</v>
      </c>
      <c r="AD124" s="18" t="str">
        <f t="shared" si="12"/>
        <v>G31000-032</v>
      </c>
      <c r="AE124" s="18">
        <f t="shared" si="13"/>
        <v>1428</v>
      </c>
      <c r="AF124" s="18">
        <f t="shared" si="14"/>
        <v>142.80000000000001</v>
      </c>
    </row>
    <row r="125" spans="1:32" x14ac:dyDescent="0.25">
      <c r="A125" s="9" t="s">
        <v>619</v>
      </c>
      <c r="B125" s="12">
        <f>VLOOKUP(A125, 'Measures with Incentive Levels'!$A$1:$C$21, 2, FALSE)*R125</f>
        <v>1010.6</v>
      </c>
      <c r="C125" s="12">
        <f t="shared" si="8"/>
        <v>101.06</v>
      </c>
      <c r="D125">
        <v>2308679</v>
      </c>
      <c r="E125" t="s">
        <v>548</v>
      </c>
      <c r="F125" t="s">
        <v>924</v>
      </c>
      <c r="G125" t="s">
        <v>1631</v>
      </c>
      <c r="H125" s="12" t="s">
        <v>173</v>
      </c>
      <c r="J125" t="s">
        <v>1542</v>
      </c>
      <c r="K125" t="s">
        <v>1507</v>
      </c>
      <c r="L125" t="s">
        <v>1529</v>
      </c>
      <c r="M125" t="s">
        <v>1632</v>
      </c>
      <c r="N125">
        <v>0</v>
      </c>
      <c r="O125">
        <v>2</v>
      </c>
      <c r="P125">
        <v>2</v>
      </c>
      <c r="Q125" t="s">
        <v>1510</v>
      </c>
      <c r="R125">
        <v>50.53</v>
      </c>
      <c r="S125">
        <v>0</v>
      </c>
      <c r="T125">
        <v>50.53</v>
      </c>
      <c r="U125">
        <v>84</v>
      </c>
      <c r="V125">
        <v>58</v>
      </c>
      <c r="W125">
        <v>35</v>
      </c>
      <c r="X125">
        <v>11.03</v>
      </c>
      <c r="Y125" t="s">
        <v>1031</v>
      </c>
      <c r="Z125">
        <v>43099</v>
      </c>
      <c r="AA125" s="17">
        <f t="shared" si="9"/>
        <v>2308679</v>
      </c>
      <c r="AB125" s="17" t="str">
        <f t="shared" si="10"/>
        <v>Solid Door Reach-In Freezer</v>
      </c>
      <c r="AC125" s="9" t="str">
        <f t="shared" si="11"/>
        <v>Traulsen</v>
      </c>
      <c r="AD125" s="18" t="str">
        <f t="shared" si="12"/>
        <v>RLT232WUT-FHS-eS</v>
      </c>
      <c r="AE125" s="18">
        <f t="shared" si="13"/>
        <v>1010.6</v>
      </c>
      <c r="AF125" s="18">
        <f t="shared" si="14"/>
        <v>101.06</v>
      </c>
    </row>
    <row r="126" spans="1:32" x14ac:dyDescent="0.25">
      <c r="A126" s="9" t="s">
        <v>619</v>
      </c>
      <c r="B126" s="12">
        <f>VLOOKUP(A126, 'Measures with Incentive Levels'!$A$1:$C$21, 2, FALSE)*R126</f>
        <v>1549</v>
      </c>
      <c r="C126" s="12">
        <f t="shared" si="8"/>
        <v>154.9</v>
      </c>
      <c r="D126">
        <v>2308675</v>
      </c>
      <c r="E126" t="s">
        <v>548</v>
      </c>
      <c r="F126" t="s">
        <v>924</v>
      </c>
      <c r="G126" t="s">
        <v>1633</v>
      </c>
      <c r="H126" s="12" t="s">
        <v>174</v>
      </c>
      <c r="I126" s="12" t="s">
        <v>1634</v>
      </c>
      <c r="J126" t="s">
        <v>1542</v>
      </c>
      <c r="K126" t="s">
        <v>1507</v>
      </c>
      <c r="L126" t="s">
        <v>1529</v>
      </c>
      <c r="M126" t="s">
        <v>1509</v>
      </c>
      <c r="N126">
        <v>0</v>
      </c>
      <c r="O126">
        <v>3</v>
      </c>
      <c r="P126">
        <v>3</v>
      </c>
      <c r="Q126" t="s">
        <v>1510</v>
      </c>
      <c r="R126">
        <v>77.45</v>
      </c>
      <c r="S126">
        <v>0</v>
      </c>
      <c r="T126">
        <v>77.45</v>
      </c>
      <c r="U126">
        <v>87</v>
      </c>
      <c r="V126">
        <v>58</v>
      </c>
      <c r="W126">
        <v>35</v>
      </c>
      <c r="X126">
        <v>14.66</v>
      </c>
      <c r="Y126" t="s">
        <v>1031</v>
      </c>
      <c r="Z126">
        <v>43099</v>
      </c>
      <c r="AA126" s="17">
        <f t="shared" si="9"/>
        <v>2308675</v>
      </c>
      <c r="AB126" s="17" t="str">
        <f t="shared" si="10"/>
        <v>Solid Door Reach-In Freezer</v>
      </c>
      <c r="AC126" s="9" t="str">
        <f t="shared" si="11"/>
        <v>Traulsen</v>
      </c>
      <c r="AD126" s="18" t="str">
        <f t="shared" si="12"/>
        <v>RLT332WUT-FHS-eS</v>
      </c>
      <c r="AE126" s="18">
        <f t="shared" si="13"/>
        <v>1549</v>
      </c>
      <c r="AF126" s="18">
        <f t="shared" si="14"/>
        <v>154.9</v>
      </c>
    </row>
    <row r="127" spans="1:32" x14ac:dyDescent="0.25">
      <c r="A127" s="9" t="s">
        <v>619</v>
      </c>
      <c r="B127" s="12">
        <f>VLOOKUP(A127, 'Measures with Incentive Levels'!$A$1:$C$21, 2, FALSE)*R127</f>
        <v>937.2</v>
      </c>
      <c r="C127" s="12">
        <f t="shared" si="8"/>
        <v>93.720000000000013</v>
      </c>
      <c r="D127">
        <v>2325020</v>
      </c>
      <c r="E127" t="s">
        <v>546</v>
      </c>
      <c r="F127" t="s">
        <v>1096</v>
      </c>
      <c r="G127" t="s">
        <v>177</v>
      </c>
      <c r="H127" s="12" t="s">
        <v>177</v>
      </c>
      <c r="I127" s="12" t="s">
        <v>1635</v>
      </c>
      <c r="J127" t="s">
        <v>1542</v>
      </c>
      <c r="K127" t="s">
        <v>1507</v>
      </c>
      <c r="L127" t="s">
        <v>1529</v>
      </c>
      <c r="M127" t="s">
        <v>1509</v>
      </c>
      <c r="N127">
        <v>0</v>
      </c>
      <c r="O127">
        <v>2</v>
      </c>
      <c r="P127">
        <v>2</v>
      </c>
      <c r="Q127" t="s">
        <v>1510</v>
      </c>
      <c r="R127">
        <v>46.86</v>
      </c>
      <c r="S127">
        <v>0</v>
      </c>
      <c r="T127">
        <v>46.86</v>
      </c>
      <c r="U127">
        <v>77.75</v>
      </c>
      <c r="V127">
        <v>52.63</v>
      </c>
      <c r="W127">
        <v>33.75</v>
      </c>
      <c r="X127">
        <v>10.43</v>
      </c>
      <c r="Y127" t="s">
        <v>1273</v>
      </c>
      <c r="Z127">
        <v>43164</v>
      </c>
      <c r="AA127" s="17">
        <f t="shared" si="9"/>
        <v>2325020</v>
      </c>
      <c r="AB127" s="17" t="str">
        <f t="shared" si="10"/>
        <v>Solid Door Reach-In Freezer</v>
      </c>
      <c r="AC127" s="9" t="str">
        <f t="shared" si="11"/>
        <v>True Refrigeration</v>
      </c>
      <c r="AD127" s="18" t="str">
        <f t="shared" si="12"/>
        <v>STR2F-2S-HC</v>
      </c>
      <c r="AE127" s="18">
        <f t="shared" si="13"/>
        <v>937.2</v>
      </c>
      <c r="AF127" s="18">
        <f t="shared" si="14"/>
        <v>93.720000000000013</v>
      </c>
    </row>
    <row r="128" spans="1:32" x14ac:dyDescent="0.25">
      <c r="A128" s="9" t="s">
        <v>619</v>
      </c>
      <c r="B128" s="12">
        <f>VLOOKUP(A128, 'Measures with Incentive Levels'!$A$1:$C$21, 2, FALSE)*R128</f>
        <v>295.79999999999995</v>
      </c>
      <c r="C128" s="12">
        <f t="shared" si="8"/>
        <v>29.58</v>
      </c>
      <c r="D128">
        <v>2303057</v>
      </c>
      <c r="E128" t="s">
        <v>546</v>
      </c>
      <c r="F128" t="s">
        <v>1096</v>
      </c>
      <c r="G128" t="s">
        <v>179</v>
      </c>
      <c r="H128" s="12" t="s">
        <v>179</v>
      </c>
      <c r="I128" s="12" t="s">
        <v>1636</v>
      </c>
      <c r="J128" t="s">
        <v>1542</v>
      </c>
      <c r="K128" t="s">
        <v>1507</v>
      </c>
      <c r="L128" t="s">
        <v>1529</v>
      </c>
      <c r="M128" t="s">
        <v>1509</v>
      </c>
      <c r="N128">
        <v>0</v>
      </c>
      <c r="O128">
        <v>1</v>
      </c>
      <c r="P128">
        <v>1</v>
      </c>
      <c r="Q128" t="s">
        <v>1510</v>
      </c>
      <c r="R128">
        <v>14.79</v>
      </c>
      <c r="S128">
        <v>0</v>
      </c>
      <c r="T128">
        <v>14.79</v>
      </c>
      <c r="U128">
        <v>75.25</v>
      </c>
      <c r="V128">
        <v>27</v>
      </c>
      <c r="W128">
        <v>24.5</v>
      </c>
      <c r="X128">
        <v>3.89</v>
      </c>
      <c r="Y128" t="s">
        <v>1273</v>
      </c>
      <c r="Z128">
        <v>42891</v>
      </c>
      <c r="AA128" s="17">
        <f t="shared" si="9"/>
        <v>2303057</v>
      </c>
      <c r="AB128" s="17" t="str">
        <f t="shared" si="10"/>
        <v>Solid Door Reach-In Freezer</v>
      </c>
      <c r="AC128" s="9" t="str">
        <f t="shared" si="11"/>
        <v>True Refrigeration</v>
      </c>
      <c r="AD128" s="18" t="str">
        <f t="shared" si="12"/>
        <v>T-19F-HC</v>
      </c>
      <c r="AE128" s="18">
        <f t="shared" si="13"/>
        <v>295.79999999999995</v>
      </c>
      <c r="AF128" s="18">
        <f t="shared" si="14"/>
        <v>29.58</v>
      </c>
    </row>
    <row r="129" spans="1:32" x14ac:dyDescent="0.25">
      <c r="A129" s="9" t="s">
        <v>619</v>
      </c>
      <c r="B129" s="12">
        <f>VLOOKUP(A129, 'Measures with Incentive Levels'!$A$1:$C$21, 2, FALSE)*R129</f>
        <v>370.79999999999995</v>
      </c>
      <c r="C129" s="12">
        <f t="shared" si="8"/>
        <v>37.08</v>
      </c>
      <c r="D129">
        <v>2303007</v>
      </c>
      <c r="E129" t="s">
        <v>546</v>
      </c>
      <c r="F129" t="s">
        <v>1096</v>
      </c>
      <c r="G129" t="s">
        <v>180</v>
      </c>
      <c r="H129" s="12" t="s">
        <v>180</v>
      </c>
      <c r="I129" s="12" t="s">
        <v>1637</v>
      </c>
      <c r="J129" t="s">
        <v>1542</v>
      </c>
      <c r="K129" t="s">
        <v>1507</v>
      </c>
      <c r="L129" t="s">
        <v>1529</v>
      </c>
      <c r="M129" t="s">
        <v>1509</v>
      </c>
      <c r="N129">
        <v>0</v>
      </c>
      <c r="O129">
        <v>1</v>
      </c>
      <c r="P129">
        <v>1</v>
      </c>
      <c r="Q129" t="s">
        <v>1510</v>
      </c>
      <c r="R129">
        <v>18.54</v>
      </c>
      <c r="S129">
        <v>0</v>
      </c>
      <c r="T129">
        <v>18.54</v>
      </c>
      <c r="U129">
        <v>78.38</v>
      </c>
      <c r="V129">
        <v>27</v>
      </c>
      <c r="W129">
        <v>29.5</v>
      </c>
      <c r="X129">
        <v>4.2699999999999996</v>
      </c>
      <c r="Y129" t="s">
        <v>1273</v>
      </c>
      <c r="Z129">
        <v>42975</v>
      </c>
      <c r="AA129" s="17">
        <f t="shared" si="9"/>
        <v>2303007</v>
      </c>
      <c r="AB129" s="17" t="str">
        <f t="shared" si="10"/>
        <v>Solid Door Reach-In Freezer</v>
      </c>
      <c r="AC129" s="9" t="str">
        <f t="shared" si="11"/>
        <v>True Refrigeration</v>
      </c>
      <c r="AD129" s="18" t="str">
        <f t="shared" si="12"/>
        <v>T-23F-HC</v>
      </c>
      <c r="AE129" s="18">
        <f t="shared" si="13"/>
        <v>370.79999999999995</v>
      </c>
      <c r="AF129" s="18">
        <f t="shared" si="14"/>
        <v>37.08</v>
      </c>
    </row>
    <row r="130" spans="1:32" x14ac:dyDescent="0.25">
      <c r="A130" s="9" t="s">
        <v>619</v>
      </c>
      <c r="B130" s="12">
        <f>VLOOKUP(A130, 'Measures with Incentive Levels'!$A$1:$C$21, 2, FALSE)*R130</f>
        <v>829.4</v>
      </c>
      <c r="C130" s="12">
        <f t="shared" si="8"/>
        <v>82.94</v>
      </c>
      <c r="D130">
        <v>2294816</v>
      </c>
      <c r="E130" t="s">
        <v>546</v>
      </c>
      <c r="F130" t="s">
        <v>1096</v>
      </c>
      <c r="G130" t="s">
        <v>152</v>
      </c>
      <c r="H130" s="12" t="s">
        <v>152</v>
      </c>
      <c r="I130" s="12" t="s">
        <v>1638</v>
      </c>
      <c r="J130" t="s">
        <v>1542</v>
      </c>
      <c r="K130" t="s">
        <v>1507</v>
      </c>
      <c r="L130" t="s">
        <v>1529</v>
      </c>
      <c r="M130" t="s">
        <v>1509</v>
      </c>
      <c r="N130">
        <v>0</v>
      </c>
      <c r="O130">
        <v>2</v>
      </c>
      <c r="P130">
        <v>2</v>
      </c>
      <c r="Q130" t="s">
        <v>1510</v>
      </c>
      <c r="R130">
        <v>41.47</v>
      </c>
      <c r="S130">
        <v>0</v>
      </c>
      <c r="T130">
        <v>41.47</v>
      </c>
      <c r="U130">
        <v>78.63</v>
      </c>
      <c r="V130">
        <v>54.13</v>
      </c>
      <c r="W130">
        <v>29.5</v>
      </c>
      <c r="X130">
        <v>8.57</v>
      </c>
      <c r="Y130" t="s">
        <v>1273</v>
      </c>
      <c r="Z130">
        <v>42429</v>
      </c>
      <c r="AA130" s="17">
        <f t="shared" si="9"/>
        <v>2294816</v>
      </c>
      <c r="AB130" s="17" t="str">
        <f t="shared" si="10"/>
        <v>Solid Door Reach-In Freezer</v>
      </c>
      <c r="AC130" s="9" t="str">
        <f t="shared" si="11"/>
        <v>True Refrigeration</v>
      </c>
      <c r="AD130" s="18" t="str">
        <f t="shared" si="12"/>
        <v>T-49F-HC</v>
      </c>
      <c r="AE130" s="18">
        <f t="shared" si="13"/>
        <v>829.4</v>
      </c>
      <c r="AF130" s="18">
        <f t="shared" si="14"/>
        <v>82.94</v>
      </c>
    </row>
    <row r="131" spans="1:32" x14ac:dyDescent="0.25">
      <c r="A131" s="9" t="s">
        <v>619</v>
      </c>
      <c r="B131" s="12">
        <f>VLOOKUP(A131, 'Measures with Incentive Levels'!$A$1:$C$21, 2, FALSE)*R131</f>
        <v>141.4</v>
      </c>
      <c r="C131" s="12">
        <f t="shared" ref="C131:C164" si="15">+B131*0.1</f>
        <v>14.14</v>
      </c>
      <c r="D131">
        <v>2296232</v>
      </c>
      <c r="E131" t="s">
        <v>546</v>
      </c>
      <c r="F131" t="s">
        <v>1096</v>
      </c>
      <c r="G131" t="s">
        <v>153</v>
      </c>
      <c r="H131" s="12" t="s">
        <v>153</v>
      </c>
      <c r="I131" s="12" t="s">
        <v>1639</v>
      </c>
      <c r="J131" t="s">
        <v>1542</v>
      </c>
      <c r="K131" t="s">
        <v>1507</v>
      </c>
      <c r="L131" t="s">
        <v>1508</v>
      </c>
      <c r="M131" t="s">
        <v>1509</v>
      </c>
      <c r="N131">
        <v>0</v>
      </c>
      <c r="O131">
        <v>1</v>
      </c>
      <c r="P131">
        <v>1</v>
      </c>
      <c r="Q131" t="s">
        <v>1510</v>
      </c>
      <c r="R131">
        <v>7.07</v>
      </c>
      <c r="S131">
        <v>0</v>
      </c>
      <c r="T131">
        <v>7.07</v>
      </c>
      <c r="U131">
        <v>29.75</v>
      </c>
      <c r="V131">
        <v>27.63</v>
      </c>
      <c r="W131">
        <v>30.13</v>
      </c>
      <c r="X131">
        <v>2.2400000000000002</v>
      </c>
      <c r="Y131" t="s">
        <v>1273</v>
      </c>
      <c r="Z131">
        <v>42082</v>
      </c>
      <c r="AA131" s="17">
        <f t="shared" ref="AA131:AA164" si="16">+D131</f>
        <v>2296232</v>
      </c>
      <c r="AB131" s="17" t="str">
        <f t="shared" ref="AB131:AB164" si="17">+A131</f>
        <v>Solid Door Reach-In Freezer</v>
      </c>
      <c r="AC131" s="9" t="str">
        <f t="shared" ref="AC131:AC164" si="18">+F131</f>
        <v>True Refrigeration</v>
      </c>
      <c r="AD131" s="18" t="str">
        <f t="shared" ref="AD131:AD164" si="19">+H131</f>
        <v>TUC-27F-HC</v>
      </c>
      <c r="AE131" s="18">
        <f t="shared" ref="AE131:AE164" si="20">+B131</f>
        <v>141.4</v>
      </c>
      <c r="AF131" s="18">
        <f t="shared" ref="AF131:AF164" si="21">+C131</f>
        <v>14.14</v>
      </c>
    </row>
    <row r="132" spans="1:32" x14ac:dyDescent="0.25">
      <c r="A132" s="9" t="s">
        <v>619</v>
      </c>
      <c r="B132" s="12">
        <f>VLOOKUP(A132, 'Measures with Incentive Levels'!$A$1:$C$21, 2, FALSE)*R132</f>
        <v>222.8</v>
      </c>
      <c r="C132" s="12">
        <f t="shared" si="15"/>
        <v>22.28</v>
      </c>
      <c r="D132">
        <v>2325024</v>
      </c>
      <c r="E132" t="s">
        <v>546</v>
      </c>
      <c r="F132" t="s">
        <v>1096</v>
      </c>
      <c r="G132" t="s">
        <v>189</v>
      </c>
      <c r="H132" s="12" t="s">
        <v>189</v>
      </c>
      <c r="I132" s="12" t="s">
        <v>1640</v>
      </c>
      <c r="J132" t="s">
        <v>1542</v>
      </c>
      <c r="K132" t="s">
        <v>1507</v>
      </c>
      <c r="L132" t="s">
        <v>1508</v>
      </c>
      <c r="M132" t="s">
        <v>1509</v>
      </c>
      <c r="N132">
        <v>0</v>
      </c>
      <c r="O132">
        <v>1</v>
      </c>
      <c r="P132">
        <v>1</v>
      </c>
      <c r="Q132" t="s">
        <v>1510</v>
      </c>
      <c r="R132">
        <v>11.14</v>
      </c>
      <c r="S132">
        <v>0</v>
      </c>
      <c r="T132">
        <v>11.14</v>
      </c>
      <c r="U132">
        <v>29.75</v>
      </c>
      <c r="V132">
        <v>44.5</v>
      </c>
      <c r="W132">
        <v>32.25</v>
      </c>
      <c r="X132">
        <v>3.23</v>
      </c>
      <c r="Y132" t="s">
        <v>1273</v>
      </c>
      <c r="Z132">
        <v>43132</v>
      </c>
      <c r="AA132" s="17">
        <f t="shared" si="16"/>
        <v>2325024</v>
      </c>
      <c r="AB132" s="17" t="str">
        <f t="shared" si="17"/>
        <v>Solid Door Reach-In Freezer</v>
      </c>
      <c r="AC132" s="9" t="str">
        <f t="shared" si="18"/>
        <v>True Refrigeration</v>
      </c>
      <c r="AD132" s="18" t="str">
        <f t="shared" si="19"/>
        <v>TUC-44F-HC</v>
      </c>
      <c r="AE132" s="18">
        <f t="shared" si="20"/>
        <v>222.8</v>
      </c>
      <c r="AF132" s="18">
        <f t="shared" si="21"/>
        <v>22.28</v>
      </c>
    </row>
    <row r="133" spans="1:32" x14ac:dyDescent="0.25">
      <c r="A133" s="9" t="s">
        <v>619</v>
      </c>
      <c r="B133" s="12">
        <f>VLOOKUP(A133, 'Measures with Incentive Levels'!$A$1:$C$21, 2, FALSE)*R133</f>
        <v>257</v>
      </c>
      <c r="C133" s="12">
        <f t="shared" si="15"/>
        <v>25.700000000000003</v>
      </c>
      <c r="D133">
        <v>2296233</v>
      </c>
      <c r="E133" t="s">
        <v>546</v>
      </c>
      <c r="F133" t="s">
        <v>1096</v>
      </c>
      <c r="G133" t="s">
        <v>190</v>
      </c>
      <c r="H133" s="12" t="s">
        <v>190</v>
      </c>
      <c r="I133" s="12" t="s">
        <v>1641</v>
      </c>
      <c r="J133" t="s">
        <v>1542</v>
      </c>
      <c r="K133" t="s">
        <v>1507</v>
      </c>
      <c r="L133" t="s">
        <v>1508</v>
      </c>
      <c r="M133" t="s">
        <v>1509</v>
      </c>
      <c r="N133">
        <v>0</v>
      </c>
      <c r="O133">
        <v>2</v>
      </c>
      <c r="P133">
        <v>2</v>
      </c>
      <c r="Q133" t="s">
        <v>1510</v>
      </c>
      <c r="R133">
        <v>12.85</v>
      </c>
      <c r="S133">
        <v>0</v>
      </c>
      <c r="T133">
        <v>12.85</v>
      </c>
      <c r="U133">
        <v>29.75</v>
      </c>
      <c r="V133">
        <v>48.38</v>
      </c>
      <c r="W133">
        <v>30.13</v>
      </c>
      <c r="X133">
        <v>3.56</v>
      </c>
      <c r="Y133" t="s">
        <v>1273</v>
      </c>
      <c r="Z133">
        <v>42227</v>
      </c>
      <c r="AA133" s="17">
        <f t="shared" si="16"/>
        <v>2296233</v>
      </c>
      <c r="AB133" s="17" t="str">
        <f t="shared" si="17"/>
        <v>Solid Door Reach-In Freezer</v>
      </c>
      <c r="AC133" s="9" t="str">
        <f t="shared" si="18"/>
        <v>True Refrigeration</v>
      </c>
      <c r="AD133" s="18" t="str">
        <f t="shared" si="19"/>
        <v>TUC-48F-HC</v>
      </c>
      <c r="AE133" s="18">
        <f t="shared" si="20"/>
        <v>257</v>
      </c>
      <c r="AF133" s="18">
        <f t="shared" si="21"/>
        <v>25.700000000000003</v>
      </c>
    </row>
    <row r="134" spans="1:32" x14ac:dyDescent="0.25">
      <c r="A134" s="9" t="s">
        <v>619</v>
      </c>
      <c r="B134" s="12">
        <f>VLOOKUP(A134, 'Measures with Incentive Levels'!$A$1:$C$21, 2, FALSE)*R134</f>
        <v>368.8</v>
      </c>
      <c r="C134" s="12">
        <f t="shared" si="15"/>
        <v>36.880000000000003</v>
      </c>
      <c r="D134">
        <v>2307463</v>
      </c>
      <c r="E134" t="s">
        <v>551</v>
      </c>
      <c r="F134" t="s">
        <v>1533</v>
      </c>
      <c r="G134" t="s">
        <v>192</v>
      </c>
      <c r="H134" s="12" t="s">
        <v>192</v>
      </c>
      <c r="J134" t="s">
        <v>1542</v>
      </c>
      <c r="K134" t="s">
        <v>1507</v>
      </c>
      <c r="L134" t="s">
        <v>1529</v>
      </c>
      <c r="M134" t="s">
        <v>1509</v>
      </c>
      <c r="N134">
        <v>0</v>
      </c>
      <c r="O134">
        <v>1</v>
      </c>
      <c r="P134">
        <v>1</v>
      </c>
      <c r="Q134" t="s">
        <v>1510</v>
      </c>
      <c r="R134">
        <v>18.440000000000001</v>
      </c>
      <c r="S134">
        <v>0</v>
      </c>
      <c r="T134">
        <v>18.440000000000001</v>
      </c>
      <c r="U134">
        <v>72.05</v>
      </c>
      <c r="V134">
        <v>25.2</v>
      </c>
      <c r="W134">
        <v>31.5</v>
      </c>
      <c r="X134">
        <v>3.76</v>
      </c>
      <c r="Y134" t="s">
        <v>1273</v>
      </c>
      <c r="Z134">
        <v>43067</v>
      </c>
      <c r="AA134" s="17">
        <f t="shared" si="16"/>
        <v>2307463</v>
      </c>
      <c r="AB134" s="17" t="str">
        <f t="shared" si="17"/>
        <v>Solid Door Reach-In Freezer</v>
      </c>
      <c r="AC134" s="9" t="str">
        <f t="shared" si="18"/>
        <v>Turbo Air</v>
      </c>
      <c r="AD134" s="18" t="str">
        <f t="shared" si="19"/>
        <v>M3F19-1-N</v>
      </c>
      <c r="AE134" s="18">
        <f t="shared" si="20"/>
        <v>368.8</v>
      </c>
      <c r="AF134" s="18">
        <f t="shared" si="21"/>
        <v>36.880000000000003</v>
      </c>
    </row>
    <row r="135" spans="1:32" x14ac:dyDescent="0.25">
      <c r="A135" s="9" t="s">
        <v>619</v>
      </c>
      <c r="B135" s="12">
        <f>VLOOKUP(A135, 'Measures with Incentive Levels'!$A$1:$C$21, 2, FALSE)*R135</f>
        <v>439.6</v>
      </c>
      <c r="C135" s="12">
        <f t="shared" si="15"/>
        <v>43.960000000000008</v>
      </c>
      <c r="D135">
        <v>2309338</v>
      </c>
      <c r="E135" t="s">
        <v>551</v>
      </c>
      <c r="F135" t="s">
        <v>1533</v>
      </c>
      <c r="G135" t="s">
        <v>193</v>
      </c>
      <c r="H135" s="12" t="s">
        <v>193</v>
      </c>
      <c r="J135" t="s">
        <v>1542</v>
      </c>
      <c r="K135" t="s">
        <v>1507</v>
      </c>
      <c r="L135" t="s">
        <v>1529</v>
      </c>
      <c r="M135" t="s">
        <v>1509</v>
      </c>
      <c r="N135">
        <v>0</v>
      </c>
      <c r="O135">
        <v>1</v>
      </c>
      <c r="P135">
        <v>1</v>
      </c>
      <c r="Q135" t="s">
        <v>1510</v>
      </c>
      <c r="R135">
        <v>21.98</v>
      </c>
      <c r="S135">
        <v>0</v>
      </c>
      <c r="T135">
        <v>21.98</v>
      </c>
      <c r="U135">
        <v>77.95</v>
      </c>
      <c r="V135">
        <v>28.74</v>
      </c>
      <c r="W135">
        <v>30.71</v>
      </c>
      <c r="X135">
        <v>4.2699999999999996</v>
      </c>
      <c r="Y135" t="s">
        <v>1273</v>
      </c>
      <c r="Z135">
        <v>43102</v>
      </c>
      <c r="AA135" s="17">
        <f t="shared" si="16"/>
        <v>2309338</v>
      </c>
      <c r="AB135" s="17" t="str">
        <f t="shared" si="17"/>
        <v>Solid Door Reach-In Freezer</v>
      </c>
      <c r="AC135" s="9" t="str">
        <f t="shared" si="18"/>
        <v>Turbo Air</v>
      </c>
      <c r="AD135" s="18" t="str">
        <f t="shared" si="19"/>
        <v>M3F24-1-N</v>
      </c>
      <c r="AE135" s="18">
        <f t="shared" si="20"/>
        <v>439.6</v>
      </c>
      <c r="AF135" s="18">
        <f t="shared" si="21"/>
        <v>43.960000000000008</v>
      </c>
    </row>
    <row r="136" spans="1:32" x14ac:dyDescent="0.25">
      <c r="A136" s="9" t="s">
        <v>619</v>
      </c>
      <c r="B136" s="12">
        <f>VLOOKUP(A136, 'Measures with Incentive Levels'!$A$1:$C$21, 2, FALSE)*R136</f>
        <v>434</v>
      </c>
      <c r="C136" s="12">
        <f t="shared" si="15"/>
        <v>43.400000000000006</v>
      </c>
      <c r="D136">
        <v>2309339</v>
      </c>
      <c r="E136" t="s">
        <v>551</v>
      </c>
      <c r="F136" t="s">
        <v>1533</v>
      </c>
      <c r="G136" t="s">
        <v>194</v>
      </c>
      <c r="H136" s="12" t="s">
        <v>194</v>
      </c>
      <c r="J136" t="s">
        <v>1542</v>
      </c>
      <c r="K136" t="s">
        <v>1507</v>
      </c>
      <c r="L136" t="s">
        <v>1529</v>
      </c>
      <c r="M136" t="s">
        <v>1509</v>
      </c>
      <c r="N136">
        <v>0</v>
      </c>
      <c r="O136">
        <v>2</v>
      </c>
      <c r="P136">
        <v>2</v>
      </c>
      <c r="Q136" t="s">
        <v>1510</v>
      </c>
      <c r="R136">
        <v>21.7</v>
      </c>
      <c r="S136">
        <v>0</v>
      </c>
      <c r="T136">
        <v>21.7</v>
      </c>
      <c r="U136">
        <v>77.95</v>
      </c>
      <c r="V136">
        <v>28.74</v>
      </c>
      <c r="W136">
        <v>30.71</v>
      </c>
      <c r="X136">
        <v>4.05</v>
      </c>
      <c r="Y136" t="s">
        <v>1273</v>
      </c>
      <c r="Z136">
        <v>43102</v>
      </c>
      <c r="AA136" s="17">
        <f t="shared" si="16"/>
        <v>2309339</v>
      </c>
      <c r="AB136" s="17" t="str">
        <f t="shared" si="17"/>
        <v>Solid Door Reach-In Freezer</v>
      </c>
      <c r="AC136" s="9" t="str">
        <f t="shared" si="18"/>
        <v>Turbo Air</v>
      </c>
      <c r="AD136" s="18" t="str">
        <f t="shared" si="19"/>
        <v>M3F24-2-N</v>
      </c>
      <c r="AE136" s="18">
        <f t="shared" si="20"/>
        <v>434</v>
      </c>
      <c r="AF136" s="18">
        <f t="shared" si="21"/>
        <v>43.400000000000006</v>
      </c>
    </row>
    <row r="137" spans="1:32" x14ac:dyDescent="0.25">
      <c r="A137" s="9" t="s">
        <v>619</v>
      </c>
      <c r="B137" s="12">
        <f>VLOOKUP(A137, 'Measures with Incentive Levels'!$A$1:$C$21, 2, FALSE)*R137</f>
        <v>855</v>
      </c>
      <c r="C137" s="12">
        <f t="shared" si="15"/>
        <v>85.5</v>
      </c>
      <c r="D137">
        <v>2309346</v>
      </c>
      <c r="E137" t="s">
        <v>551</v>
      </c>
      <c r="F137" t="s">
        <v>1533</v>
      </c>
      <c r="G137" t="s">
        <v>195</v>
      </c>
      <c r="H137" s="12" t="s">
        <v>195</v>
      </c>
      <c r="J137" t="s">
        <v>1542</v>
      </c>
      <c r="K137" t="s">
        <v>1507</v>
      </c>
      <c r="L137" t="s">
        <v>1529</v>
      </c>
      <c r="M137" t="s">
        <v>1509</v>
      </c>
      <c r="N137">
        <v>0</v>
      </c>
      <c r="O137">
        <v>2</v>
      </c>
      <c r="P137">
        <v>2</v>
      </c>
      <c r="Q137" t="s">
        <v>1510</v>
      </c>
      <c r="R137">
        <v>42.75</v>
      </c>
      <c r="S137">
        <v>0</v>
      </c>
      <c r="T137">
        <v>42.75</v>
      </c>
      <c r="U137">
        <v>77.95</v>
      </c>
      <c r="V137">
        <v>51.77</v>
      </c>
      <c r="W137">
        <v>30.71</v>
      </c>
      <c r="X137">
        <v>6.61</v>
      </c>
      <c r="Y137" t="s">
        <v>1273</v>
      </c>
      <c r="Z137">
        <v>43102</v>
      </c>
      <c r="AA137" s="17">
        <f t="shared" si="16"/>
        <v>2309346</v>
      </c>
      <c r="AB137" s="17" t="str">
        <f t="shared" si="17"/>
        <v>Solid Door Reach-In Freezer</v>
      </c>
      <c r="AC137" s="9" t="str">
        <f t="shared" si="18"/>
        <v>Turbo Air</v>
      </c>
      <c r="AD137" s="18" t="str">
        <f t="shared" si="19"/>
        <v>M3F47-2-N</v>
      </c>
      <c r="AE137" s="18">
        <f t="shared" si="20"/>
        <v>855</v>
      </c>
      <c r="AF137" s="18">
        <f t="shared" si="21"/>
        <v>85.5</v>
      </c>
    </row>
    <row r="138" spans="1:32" x14ac:dyDescent="0.25">
      <c r="A138" s="9" t="s">
        <v>619</v>
      </c>
      <c r="B138" s="12">
        <f>VLOOKUP(A138, 'Measures with Incentive Levels'!$A$1:$C$21, 2, FALSE)*R138</f>
        <v>842</v>
      </c>
      <c r="C138" s="12">
        <f t="shared" si="15"/>
        <v>84.2</v>
      </c>
      <c r="D138">
        <v>2302158</v>
      </c>
      <c r="E138" t="s">
        <v>551</v>
      </c>
      <c r="F138" t="s">
        <v>1533</v>
      </c>
      <c r="G138" t="s">
        <v>196</v>
      </c>
      <c r="H138" s="12" t="s">
        <v>196</v>
      </c>
      <c r="J138" t="s">
        <v>1542</v>
      </c>
      <c r="K138" t="s">
        <v>1507</v>
      </c>
      <c r="L138" t="s">
        <v>1529</v>
      </c>
      <c r="M138" t="s">
        <v>1509</v>
      </c>
      <c r="N138">
        <v>0</v>
      </c>
      <c r="O138">
        <v>4</v>
      </c>
      <c r="P138">
        <v>4</v>
      </c>
      <c r="Q138" t="s">
        <v>1510</v>
      </c>
      <c r="R138">
        <v>42.1</v>
      </c>
      <c r="S138">
        <v>0</v>
      </c>
      <c r="T138">
        <v>42.1</v>
      </c>
      <c r="U138">
        <v>77.95</v>
      </c>
      <c r="V138">
        <v>51.77</v>
      </c>
      <c r="W138">
        <v>30.71</v>
      </c>
      <c r="X138">
        <v>6.66</v>
      </c>
      <c r="Y138" t="s">
        <v>1273</v>
      </c>
      <c r="Z138">
        <v>42948</v>
      </c>
      <c r="AA138" s="17">
        <f t="shared" si="16"/>
        <v>2302158</v>
      </c>
      <c r="AB138" s="17" t="str">
        <f t="shared" si="17"/>
        <v>Solid Door Reach-In Freezer</v>
      </c>
      <c r="AC138" s="9" t="str">
        <f t="shared" si="18"/>
        <v>Turbo Air</v>
      </c>
      <c r="AD138" s="18" t="str">
        <f t="shared" si="19"/>
        <v>M3F47-4-N</v>
      </c>
      <c r="AE138" s="18">
        <f t="shared" si="20"/>
        <v>842</v>
      </c>
      <c r="AF138" s="18">
        <f t="shared" si="21"/>
        <v>84.2</v>
      </c>
    </row>
    <row r="139" spans="1:32" x14ac:dyDescent="0.25">
      <c r="A139" s="9" t="s">
        <v>619</v>
      </c>
      <c r="B139" s="12">
        <f>VLOOKUP(A139, 'Measures with Incentive Levels'!$A$1:$C$21, 2, FALSE)*R139</f>
        <v>1317.6</v>
      </c>
      <c r="C139" s="12">
        <f t="shared" si="15"/>
        <v>131.76</v>
      </c>
      <c r="D139">
        <v>2302159</v>
      </c>
      <c r="E139" t="s">
        <v>551</v>
      </c>
      <c r="F139" t="s">
        <v>1533</v>
      </c>
      <c r="G139" t="s">
        <v>197</v>
      </c>
      <c r="H139" s="12" t="s">
        <v>197</v>
      </c>
      <c r="J139" t="s">
        <v>1542</v>
      </c>
      <c r="K139" t="s">
        <v>1507</v>
      </c>
      <c r="L139" t="s">
        <v>1529</v>
      </c>
      <c r="M139" t="s">
        <v>1509</v>
      </c>
      <c r="N139">
        <v>0</v>
      </c>
      <c r="O139">
        <v>3</v>
      </c>
      <c r="P139">
        <v>3</v>
      </c>
      <c r="Q139" t="s">
        <v>1510</v>
      </c>
      <c r="R139">
        <v>65.88</v>
      </c>
      <c r="S139">
        <v>0</v>
      </c>
      <c r="T139">
        <v>65.88</v>
      </c>
      <c r="U139">
        <v>77.95</v>
      </c>
      <c r="V139">
        <v>77.8</v>
      </c>
      <c r="W139">
        <v>30.71</v>
      </c>
      <c r="X139">
        <v>10.19</v>
      </c>
      <c r="Y139" t="s">
        <v>1273</v>
      </c>
      <c r="Z139">
        <v>42948</v>
      </c>
      <c r="AA139" s="17">
        <f t="shared" si="16"/>
        <v>2302159</v>
      </c>
      <c r="AB139" s="17" t="str">
        <f t="shared" si="17"/>
        <v>Solid Door Reach-In Freezer</v>
      </c>
      <c r="AC139" s="9" t="str">
        <f t="shared" si="18"/>
        <v>Turbo Air</v>
      </c>
      <c r="AD139" s="18" t="str">
        <f t="shared" si="19"/>
        <v>M3F72-3-N</v>
      </c>
      <c r="AE139" s="18">
        <f t="shared" si="20"/>
        <v>1317.6</v>
      </c>
      <c r="AF139" s="18">
        <f t="shared" si="21"/>
        <v>131.76</v>
      </c>
    </row>
    <row r="140" spans="1:32" x14ac:dyDescent="0.25">
      <c r="A140" s="9" t="s">
        <v>619</v>
      </c>
      <c r="B140" s="12">
        <f>VLOOKUP(A140, 'Measures with Incentive Levels'!$A$1:$C$21, 2, FALSE)*R140</f>
        <v>1317.6</v>
      </c>
      <c r="C140" s="12">
        <f t="shared" si="15"/>
        <v>131.76</v>
      </c>
      <c r="D140">
        <v>2302160</v>
      </c>
      <c r="E140" t="s">
        <v>551</v>
      </c>
      <c r="F140" t="s">
        <v>1533</v>
      </c>
      <c r="G140" t="s">
        <v>198</v>
      </c>
      <c r="H140" s="12" t="s">
        <v>198</v>
      </c>
      <c r="J140" t="s">
        <v>1542</v>
      </c>
      <c r="K140" t="s">
        <v>1507</v>
      </c>
      <c r="L140" t="s">
        <v>1529</v>
      </c>
      <c r="M140" t="s">
        <v>1509</v>
      </c>
      <c r="N140">
        <v>0</v>
      </c>
      <c r="O140">
        <v>6</v>
      </c>
      <c r="P140">
        <v>6</v>
      </c>
      <c r="Q140" t="s">
        <v>1510</v>
      </c>
      <c r="R140">
        <v>65.88</v>
      </c>
      <c r="S140">
        <v>0</v>
      </c>
      <c r="T140">
        <v>65.88</v>
      </c>
      <c r="U140">
        <v>77.95</v>
      </c>
      <c r="V140">
        <v>77.8</v>
      </c>
      <c r="W140">
        <v>30.71</v>
      </c>
      <c r="X140">
        <v>10.19</v>
      </c>
      <c r="Y140" t="s">
        <v>1273</v>
      </c>
      <c r="Z140">
        <v>42948</v>
      </c>
      <c r="AA140" s="17">
        <f t="shared" si="16"/>
        <v>2302160</v>
      </c>
      <c r="AB140" s="17" t="str">
        <f t="shared" si="17"/>
        <v>Solid Door Reach-In Freezer</v>
      </c>
      <c r="AC140" s="9" t="str">
        <f t="shared" si="18"/>
        <v>Turbo Air</v>
      </c>
      <c r="AD140" s="18" t="str">
        <f t="shared" si="19"/>
        <v>M3F72-6-N</v>
      </c>
      <c r="AE140" s="18">
        <f t="shared" si="20"/>
        <v>1317.6</v>
      </c>
      <c r="AF140" s="18">
        <f t="shared" si="21"/>
        <v>131.76</v>
      </c>
    </row>
    <row r="141" spans="1:32" x14ac:dyDescent="0.25">
      <c r="A141" s="9" t="s">
        <v>619</v>
      </c>
      <c r="B141" s="12">
        <f>VLOOKUP(A141, 'Measures with Incentive Levels'!$A$1:$C$21, 2, FALSE)*R141</f>
        <v>1317.6</v>
      </c>
      <c r="C141" s="12">
        <f t="shared" si="15"/>
        <v>131.76</v>
      </c>
      <c r="D141">
        <v>2305445</v>
      </c>
      <c r="E141" t="s">
        <v>551</v>
      </c>
      <c r="F141" t="s">
        <v>1533</v>
      </c>
      <c r="G141" t="s">
        <v>199</v>
      </c>
      <c r="H141" s="12" t="s">
        <v>199</v>
      </c>
      <c r="J141" t="s">
        <v>1542</v>
      </c>
      <c r="K141" t="s">
        <v>1507</v>
      </c>
      <c r="L141" t="s">
        <v>1529</v>
      </c>
      <c r="M141" t="s">
        <v>1509</v>
      </c>
      <c r="N141">
        <v>0</v>
      </c>
      <c r="O141">
        <v>3</v>
      </c>
      <c r="P141">
        <v>3</v>
      </c>
      <c r="Q141" t="s">
        <v>1510</v>
      </c>
      <c r="R141">
        <v>65.88</v>
      </c>
      <c r="S141">
        <v>0</v>
      </c>
      <c r="T141">
        <v>65.88</v>
      </c>
      <c r="U141">
        <v>77.95</v>
      </c>
      <c r="V141">
        <v>77.8</v>
      </c>
      <c r="W141">
        <v>30.71</v>
      </c>
      <c r="X141">
        <v>2.35</v>
      </c>
      <c r="Y141" t="s">
        <v>1273</v>
      </c>
      <c r="Z141">
        <v>43028</v>
      </c>
      <c r="AA141" s="17">
        <f t="shared" si="16"/>
        <v>2305445</v>
      </c>
      <c r="AB141" s="17" t="str">
        <f t="shared" si="17"/>
        <v>Solid Door Reach-In Freezer</v>
      </c>
      <c r="AC141" s="9" t="str">
        <f t="shared" si="18"/>
        <v>Turbo Air</v>
      </c>
      <c r="AD141" s="18" t="str">
        <f t="shared" si="19"/>
        <v>M3R72-3-N</v>
      </c>
      <c r="AE141" s="18">
        <f t="shared" si="20"/>
        <v>1317.6</v>
      </c>
      <c r="AF141" s="18">
        <f t="shared" si="21"/>
        <v>131.76</v>
      </c>
    </row>
    <row r="142" spans="1:32" x14ac:dyDescent="0.25">
      <c r="A142" s="9" t="s">
        <v>619</v>
      </c>
      <c r="B142" s="12">
        <f>VLOOKUP(A142, 'Measures with Incentive Levels'!$A$1:$C$21, 2, FALSE)*R142</f>
        <v>1317.6</v>
      </c>
      <c r="C142" s="12">
        <f t="shared" si="15"/>
        <v>131.76</v>
      </c>
      <c r="D142">
        <v>2305446</v>
      </c>
      <c r="E142" t="s">
        <v>551</v>
      </c>
      <c r="F142" t="s">
        <v>1533</v>
      </c>
      <c r="G142" t="s">
        <v>200</v>
      </c>
      <c r="H142" s="12" t="s">
        <v>200</v>
      </c>
      <c r="J142" t="s">
        <v>1542</v>
      </c>
      <c r="K142" t="s">
        <v>1507</v>
      </c>
      <c r="L142" t="s">
        <v>1529</v>
      </c>
      <c r="M142" t="s">
        <v>1509</v>
      </c>
      <c r="N142">
        <v>0</v>
      </c>
      <c r="O142">
        <v>6</v>
      </c>
      <c r="P142">
        <v>6</v>
      </c>
      <c r="Q142" t="s">
        <v>1510</v>
      </c>
      <c r="R142">
        <v>65.88</v>
      </c>
      <c r="S142">
        <v>0</v>
      </c>
      <c r="T142">
        <v>65.88</v>
      </c>
      <c r="U142">
        <v>77.95</v>
      </c>
      <c r="V142">
        <v>77.8</v>
      </c>
      <c r="W142">
        <v>30.71</v>
      </c>
      <c r="X142">
        <v>2.35</v>
      </c>
      <c r="Y142" t="s">
        <v>1273</v>
      </c>
      <c r="Z142">
        <v>42975</v>
      </c>
      <c r="AA142" s="17">
        <f t="shared" si="16"/>
        <v>2305446</v>
      </c>
      <c r="AB142" s="17" t="str">
        <f t="shared" si="17"/>
        <v>Solid Door Reach-In Freezer</v>
      </c>
      <c r="AC142" s="9" t="str">
        <f t="shared" si="18"/>
        <v>Turbo Air</v>
      </c>
      <c r="AD142" s="18" t="str">
        <f t="shared" si="19"/>
        <v>M3R72-6-N</v>
      </c>
      <c r="AE142" s="18">
        <f t="shared" si="20"/>
        <v>1317.6</v>
      </c>
      <c r="AF142" s="18">
        <f t="shared" si="21"/>
        <v>131.76</v>
      </c>
    </row>
    <row r="143" spans="1:32" x14ac:dyDescent="0.25">
      <c r="A143" s="9" t="s">
        <v>619</v>
      </c>
      <c r="B143" s="12">
        <f>VLOOKUP(A143, 'Measures with Incentive Levels'!$A$1:$C$21, 2, FALSE)*R143</f>
        <v>257.2</v>
      </c>
      <c r="C143" s="12">
        <f t="shared" si="15"/>
        <v>25.72</v>
      </c>
      <c r="D143">
        <v>2300596</v>
      </c>
      <c r="E143" t="s">
        <v>551</v>
      </c>
      <c r="F143" t="s">
        <v>1533</v>
      </c>
      <c r="G143" t="s">
        <v>201</v>
      </c>
      <c r="H143" s="12" t="s">
        <v>201</v>
      </c>
      <c r="I143" s="12" t="s">
        <v>1642</v>
      </c>
      <c r="J143" t="s">
        <v>1542</v>
      </c>
      <c r="K143" t="s">
        <v>1507</v>
      </c>
      <c r="L143" t="s">
        <v>1529</v>
      </c>
      <c r="M143" t="s">
        <v>1509</v>
      </c>
      <c r="N143">
        <v>0</v>
      </c>
      <c r="O143">
        <v>2</v>
      </c>
      <c r="P143">
        <v>2</v>
      </c>
      <c r="Q143" t="s">
        <v>1510</v>
      </c>
      <c r="R143">
        <v>12.86</v>
      </c>
      <c r="S143">
        <v>0</v>
      </c>
      <c r="T143">
        <v>12.86</v>
      </c>
      <c r="U143">
        <v>36.130000000000003</v>
      </c>
      <c r="V143">
        <v>48.13</v>
      </c>
      <c r="W143">
        <v>30</v>
      </c>
      <c r="X143">
        <v>3.09</v>
      </c>
      <c r="Y143" t="s">
        <v>1273</v>
      </c>
      <c r="Z143">
        <v>42916</v>
      </c>
      <c r="AA143" s="17">
        <f t="shared" si="16"/>
        <v>2300596</v>
      </c>
      <c r="AB143" s="17" t="str">
        <f t="shared" si="17"/>
        <v>Solid Door Reach-In Freezer</v>
      </c>
      <c r="AC143" s="9" t="str">
        <f t="shared" si="18"/>
        <v>Turbo Air</v>
      </c>
      <c r="AD143" s="18" t="str">
        <f t="shared" si="19"/>
        <v>MUF-48-N</v>
      </c>
      <c r="AE143" s="18">
        <f t="shared" si="20"/>
        <v>257.2</v>
      </c>
      <c r="AF143" s="18">
        <f t="shared" si="21"/>
        <v>25.72</v>
      </c>
    </row>
    <row r="144" spans="1:32" x14ac:dyDescent="0.25">
      <c r="A144" s="9" t="s">
        <v>619</v>
      </c>
      <c r="B144" s="12">
        <f>VLOOKUP(A144, 'Measures with Incentive Levels'!$A$1:$C$21, 2, FALSE)*R144</f>
        <v>490.6</v>
      </c>
      <c r="C144" s="12">
        <f t="shared" si="15"/>
        <v>49.06</v>
      </c>
      <c r="D144">
        <v>2323774</v>
      </c>
      <c r="E144" t="s">
        <v>551</v>
      </c>
      <c r="F144" t="s">
        <v>1533</v>
      </c>
      <c r="G144" t="s">
        <v>202</v>
      </c>
      <c r="H144" s="12" t="s">
        <v>202</v>
      </c>
      <c r="J144" t="s">
        <v>1542</v>
      </c>
      <c r="K144" t="s">
        <v>1507</v>
      </c>
      <c r="L144" t="s">
        <v>1529</v>
      </c>
      <c r="M144" t="s">
        <v>1509</v>
      </c>
      <c r="N144">
        <v>0</v>
      </c>
      <c r="O144">
        <v>2</v>
      </c>
      <c r="P144">
        <v>2</v>
      </c>
      <c r="Q144" t="s">
        <v>1510</v>
      </c>
      <c r="R144">
        <v>24.53</v>
      </c>
      <c r="S144">
        <v>0</v>
      </c>
      <c r="T144">
        <v>24.53</v>
      </c>
      <c r="U144">
        <v>78</v>
      </c>
      <c r="V144">
        <v>28.88</v>
      </c>
      <c r="W144">
        <v>34</v>
      </c>
      <c r="X144">
        <v>4.6900000000000004</v>
      </c>
      <c r="Y144" t="s">
        <v>1273</v>
      </c>
      <c r="Z144">
        <v>43297</v>
      </c>
      <c r="AA144" s="17">
        <f t="shared" si="16"/>
        <v>2323774</v>
      </c>
      <c r="AB144" s="17" t="str">
        <f t="shared" si="17"/>
        <v>Solid Door Reach-In Freezer</v>
      </c>
      <c r="AC144" s="9" t="str">
        <f t="shared" si="18"/>
        <v>Turbo Air</v>
      </c>
      <c r="AD144" s="18" t="str">
        <f t="shared" si="19"/>
        <v>PRO-26-2F-N</v>
      </c>
      <c r="AE144" s="18">
        <f t="shared" si="20"/>
        <v>490.6</v>
      </c>
      <c r="AF144" s="18">
        <f t="shared" si="21"/>
        <v>49.06</v>
      </c>
    </row>
    <row r="145" spans="1:32" x14ac:dyDescent="0.25">
      <c r="A145" s="9" t="s">
        <v>619</v>
      </c>
      <c r="B145" s="12">
        <f>VLOOKUP(A145, 'Measures with Incentive Levels'!$A$1:$C$21, 2, FALSE)*R145</f>
        <v>127.4</v>
      </c>
      <c r="C145" s="12">
        <f t="shared" si="15"/>
        <v>12.740000000000002</v>
      </c>
      <c r="D145">
        <v>2290364</v>
      </c>
      <c r="E145" t="s">
        <v>551</v>
      </c>
      <c r="F145" t="s">
        <v>1533</v>
      </c>
      <c r="G145" t="s">
        <v>191</v>
      </c>
      <c r="H145" s="12" t="s">
        <v>191</v>
      </c>
      <c r="J145" t="s">
        <v>1542</v>
      </c>
      <c r="K145" t="s">
        <v>1507</v>
      </c>
      <c r="L145" t="s">
        <v>1529</v>
      </c>
      <c r="M145" t="s">
        <v>1509</v>
      </c>
      <c r="N145">
        <v>0</v>
      </c>
      <c r="O145">
        <v>1</v>
      </c>
      <c r="P145">
        <v>1</v>
      </c>
      <c r="Q145" t="s">
        <v>1510</v>
      </c>
      <c r="R145">
        <v>6.37</v>
      </c>
      <c r="S145">
        <v>0</v>
      </c>
      <c r="T145">
        <v>6.37</v>
      </c>
      <c r="U145">
        <v>31.49</v>
      </c>
      <c r="V145">
        <v>35.43</v>
      </c>
      <c r="W145">
        <v>27.56</v>
      </c>
      <c r="X145">
        <v>2.11</v>
      </c>
      <c r="Y145" t="s">
        <v>1273</v>
      </c>
      <c r="Z145">
        <v>42767</v>
      </c>
      <c r="AA145" s="17">
        <f t="shared" si="16"/>
        <v>2290364</v>
      </c>
      <c r="AB145" s="17" t="str">
        <f t="shared" si="17"/>
        <v>Solid Door Reach-In Freezer</v>
      </c>
      <c r="AC145" s="9" t="str">
        <f t="shared" si="18"/>
        <v>Turbo Air</v>
      </c>
      <c r="AD145" s="18" t="str">
        <f t="shared" si="19"/>
        <v>JUF-36-N</v>
      </c>
      <c r="AE145" s="18">
        <f t="shared" si="20"/>
        <v>127.4</v>
      </c>
      <c r="AF145" s="18">
        <f t="shared" si="21"/>
        <v>12.740000000000002</v>
      </c>
    </row>
    <row r="146" spans="1:32" x14ac:dyDescent="0.25">
      <c r="A146" s="9" t="s">
        <v>619</v>
      </c>
      <c r="B146" s="12">
        <f>VLOOKUP(A146, 'Measures with Incentive Levels'!$A$1:$C$21, 2, FALSE)*R146</f>
        <v>507</v>
      </c>
      <c r="C146" s="12">
        <f t="shared" si="15"/>
        <v>50.7</v>
      </c>
      <c r="D146">
        <v>2318398</v>
      </c>
      <c r="E146" t="s">
        <v>551</v>
      </c>
      <c r="F146" t="s">
        <v>1533</v>
      </c>
      <c r="G146" t="s">
        <v>203</v>
      </c>
      <c r="H146" s="12" t="s">
        <v>203</v>
      </c>
      <c r="J146" t="s">
        <v>1542</v>
      </c>
      <c r="K146" t="s">
        <v>1507</v>
      </c>
      <c r="L146" t="s">
        <v>1529</v>
      </c>
      <c r="M146" t="s">
        <v>1509</v>
      </c>
      <c r="N146">
        <v>0</v>
      </c>
      <c r="O146">
        <v>1</v>
      </c>
      <c r="P146">
        <v>1</v>
      </c>
      <c r="Q146" t="s">
        <v>1510</v>
      </c>
      <c r="R146">
        <v>25.35</v>
      </c>
      <c r="S146">
        <v>0</v>
      </c>
      <c r="T146">
        <v>25.35</v>
      </c>
      <c r="U146">
        <v>78.25</v>
      </c>
      <c r="V146">
        <v>28.75</v>
      </c>
      <c r="W146">
        <v>36</v>
      </c>
      <c r="X146">
        <v>4.51</v>
      </c>
      <c r="Y146" t="s">
        <v>1273</v>
      </c>
      <c r="Z146">
        <v>43124</v>
      </c>
      <c r="AA146" s="17">
        <f t="shared" si="16"/>
        <v>2318398</v>
      </c>
      <c r="AB146" s="17" t="str">
        <f t="shared" si="17"/>
        <v>Solid Door Reach-In Freezer</v>
      </c>
      <c r="AC146" s="9" t="str">
        <f t="shared" si="18"/>
        <v>Turbo Air</v>
      </c>
      <c r="AD146" s="18" t="str">
        <f t="shared" si="19"/>
        <v>PRO-26F-N</v>
      </c>
      <c r="AE146" s="18">
        <f t="shared" si="20"/>
        <v>507</v>
      </c>
      <c r="AF146" s="18">
        <f t="shared" si="21"/>
        <v>50.7</v>
      </c>
    </row>
    <row r="147" spans="1:32" x14ac:dyDescent="0.25">
      <c r="A147" s="9" t="s">
        <v>619</v>
      </c>
      <c r="B147" s="12">
        <f>VLOOKUP(A147, 'Measures with Incentive Levels'!$A$1:$C$21, 2, FALSE)*R147</f>
        <v>799.80000000000007</v>
      </c>
      <c r="C147" s="12">
        <f t="shared" si="15"/>
        <v>79.980000000000018</v>
      </c>
      <c r="D147">
        <v>2332468</v>
      </c>
      <c r="E147" t="s">
        <v>551</v>
      </c>
      <c r="F147" t="s">
        <v>1533</v>
      </c>
      <c r="G147" t="s">
        <v>1643</v>
      </c>
      <c r="H147" s="12" t="s">
        <v>1643</v>
      </c>
      <c r="J147" t="s">
        <v>1542</v>
      </c>
      <c r="K147" t="s">
        <v>1507</v>
      </c>
      <c r="L147" t="s">
        <v>1644</v>
      </c>
      <c r="M147" t="s">
        <v>1509</v>
      </c>
      <c r="N147">
        <v>1</v>
      </c>
      <c r="O147">
        <v>0</v>
      </c>
      <c r="P147">
        <v>1</v>
      </c>
      <c r="Q147" t="s">
        <v>1510</v>
      </c>
      <c r="R147">
        <v>39.99</v>
      </c>
      <c r="S147">
        <v>0</v>
      </c>
      <c r="T147">
        <v>39.99</v>
      </c>
      <c r="U147">
        <v>84</v>
      </c>
      <c r="V147">
        <v>34.130000000000003</v>
      </c>
      <c r="W147">
        <v>37.75</v>
      </c>
      <c r="X147">
        <v>7.64</v>
      </c>
      <c r="Y147" t="s">
        <v>1273</v>
      </c>
      <c r="Z147">
        <v>43461</v>
      </c>
      <c r="AA147" s="17">
        <f t="shared" si="16"/>
        <v>2332468</v>
      </c>
      <c r="AB147" s="17" t="str">
        <f t="shared" si="17"/>
        <v>Solid Door Reach-In Freezer</v>
      </c>
      <c r="AC147" s="9" t="str">
        <f t="shared" si="18"/>
        <v>Turbo Air</v>
      </c>
      <c r="AD147" s="18" t="str">
        <f t="shared" si="19"/>
        <v>PRO-26F-RI-N</v>
      </c>
      <c r="AE147" s="18">
        <f t="shared" si="20"/>
        <v>799.80000000000007</v>
      </c>
      <c r="AF147" s="18">
        <f t="shared" si="21"/>
        <v>79.980000000000018</v>
      </c>
    </row>
    <row r="148" spans="1:32" x14ac:dyDescent="0.25">
      <c r="A148" s="9" t="s">
        <v>619</v>
      </c>
      <c r="B148" s="12">
        <f>VLOOKUP(A148, 'Measures with Incentive Levels'!$A$1:$C$21, 2, FALSE)*R148</f>
        <v>961.2</v>
      </c>
      <c r="C148" s="12">
        <f t="shared" si="15"/>
        <v>96.12</v>
      </c>
      <c r="D148">
        <v>2323972</v>
      </c>
      <c r="E148" t="s">
        <v>551</v>
      </c>
      <c r="F148" t="s">
        <v>1533</v>
      </c>
      <c r="G148" t="s">
        <v>204</v>
      </c>
      <c r="H148" s="12" t="s">
        <v>204</v>
      </c>
      <c r="J148" t="s">
        <v>1542</v>
      </c>
      <c r="K148" t="s">
        <v>1507</v>
      </c>
      <c r="L148" t="s">
        <v>1529</v>
      </c>
      <c r="M148" t="s">
        <v>1509</v>
      </c>
      <c r="N148">
        <v>0</v>
      </c>
      <c r="O148">
        <v>4</v>
      </c>
      <c r="P148">
        <v>4</v>
      </c>
      <c r="Q148" t="s">
        <v>1510</v>
      </c>
      <c r="R148">
        <v>48.06</v>
      </c>
      <c r="S148">
        <v>0</v>
      </c>
      <c r="T148">
        <v>48.06</v>
      </c>
      <c r="U148">
        <v>83.5</v>
      </c>
      <c r="V148">
        <v>51.75</v>
      </c>
      <c r="W148">
        <v>35</v>
      </c>
      <c r="X148">
        <v>8.89</v>
      </c>
      <c r="Y148" t="s">
        <v>1273</v>
      </c>
      <c r="Z148">
        <v>43297</v>
      </c>
      <c r="AA148" s="17">
        <f t="shared" si="16"/>
        <v>2323972</v>
      </c>
      <c r="AB148" s="17" t="str">
        <f t="shared" si="17"/>
        <v>Solid Door Reach-In Freezer</v>
      </c>
      <c r="AC148" s="9" t="str">
        <f t="shared" si="18"/>
        <v>Turbo Air</v>
      </c>
      <c r="AD148" s="18" t="str">
        <f t="shared" si="19"/>
        <v>PRO-50-4F-N</v>
      </c>
      <c r="AE148" s="18">
        <f t="shared" si="20"/>
        <v>961.2</v>
      </c>
      <c r="AF148" s="18">
        <f t="shared" si="21"/>
        <v>96.12</v>
      </c>
    </row>
    <row r="149" spans="1:32" x14ac:dyDescent="0.25">
      <c r="A149" s="9" t="s">
        <v>619</v>
      </c>
      <c r="B149" s="12">
        <f>VLOOKUP(A149, 'Measures with Incentive Levels'!$A$1:$C$21, 2, FALSE)*R149</f>
        <v>967.2</v>
      </c>
      <c r="C149" s="12">
        <f t="shared" si="15"/>
        <v>96.720000000000013</v>
      </c>
      <c r="D149">
        <v>2318400</v>
      </c>
      <c r="E149" t="s">
        <v>551</v>
      </c>
      <c r="F149" t="s">
        <v>1533</v>
      </c>
      <c r="G149" t="s">
        <v>205</v>
      </c>
      <c r="H149" s="12" t="s">
        <v>205</v>
      </c>
      <c r="J149" t="s">
        <v>1542</v>
      </c>
      <c r="K149" t="s">
        <v>1507</v>
      </c>
      <c r="L149" t="s">
        <v>1529</v>
      </c>
      <c r="M149" t="s">
        <v>1509</v>
      </c>
      <c r="N149">
        <v>0</v>
      </c>
      <c r="O149">
        <v>2</v>
      </c>
      <c r="P149">
        <v>2</v>
      </c>
      <c r="Q149" t="s">
        <v>1510</v>
      </c>
      <c r="R149">
        <v>48.36</v>
      </c>
      <c r="S149">
        <v>0</v>
      </c>
      <c r="T149">
        <v>48.36</v>
      </c>
      <c r="U149">
        <v>83</v>
      </c>
      <c r="V149">
        <v>51.75</v>
      </c>
      <c r="W149">
        <v>33.75</v>
      </c>
      <c r="X149">
        <v>8.42</v>
      </c>
      <c r="Y149" t="s">
        <v>1273</v>
      </c>
      <c r="Z149">
        <v>43124</v>
      </c>
      <c r="AA149" s="17">
        <f t="shared" si="16"/>
        <v>2318400</v>
      </c>
      <c r="AB149" s="17" t="str">
        <f t="shared" si="17"/>
        <v>Solid Door Reach-In Freezer</v>
      </c>
      <c r="AC149" s="9" t="str">
        <f t="shared" si="18"/>
        <v>Turbo Air</v>
      </c>
      <c r="AD149" s="18" t="str">
        <f t="shared" si="19"/>
        <v>PRO-50F-N</v>
      </c>
      <c r="AE149" s="18">
        <f t="shared" si="20"/>
        <v>967.2</v>
      </c>
      <c r="AF149" s="18">
        <f t="shared" si="21"/>
        <v>96.720000000000013</v>
      </c>
    </row>
    <row r="150" spans="1:32" x14ac:dyDescent="0.25">
      <c r="A150" s="9" t="s">
        <v>619</v>
      </c>
      <c r="B150" s="12">
        <f>VLOOKUP(A150, 'Measures with Incentive Levels'!$A$1:$C$21, 2, FALSE)*R150</f>
        <v>380.6</v>
      </c>
      <c r="C150" s="12">
        <f t="shared" si="15"/>
        <v>38.06</v>
      </c>
      <c r="D150">
        <v>2300546</v>
      </c>
      <c r="E150" t="s">
        <v>551</v>
      </c>
      <c r="F150" t="s">
        <v>1533</v>
      </c>
      <c r="G150" t="s">
        <v>206</v>
      </c>
      <c r="H150" s="12" t="s">
        <v>206</v>
      </c>
      <c r="J150" t="s">
        <v>1542</v>
      </c>
      <c r="K150" t="s">
        <v>1507</v>
      </c>
      <c r="L150" t="s">
        <v>1529</v>
      </c>
      <c r="M150" t="s">
        <v>1509</v>
      </c>
      <c r="N150">
        <v>0</v>
      </c>
      <c r="O150">
        <v>1</v>
      </c>
      <c r="P150">
        <v>1</v>
      </c>
      <c r="Q150" t="s">
        <v>1510</v>
      </c>
      <c r="R150">
        <v>19.03</v>
      </c>
      <c r="S150">
        <v>0</v>
      </c>
      <c r="T150">
        <v>19.03</v>
      </c>
      <c r="U150">
        <v>78</v>
      </c>
      <c r="V150">
        <v>27</v>
      </c>
      <c r="W150">
        <v>31</v>
      </c>
      <c r="X150">
        <v>3.44</v>
      </c>
      <c r="Y150" t="s">
        <v>1273</v>
      </c>
      <c r="Z150">
        <v>42935</v>
      </c>
      <c r="AA150" s="17">
        <f t="shared" si="16"/>
        <v>2300546</v>
      </c>
      <c r="AB150" s="17" t="str">
        <f t="shared" si="17"/>
        <v>Solid Door Reach-In Freezer</v>
      </c>
      <c r="AC150" s="9" t="str">
        <f t="shared" si="18"/>
        <v>Turbo Air</v>
      </c>
      <c r="AD150" s="18" t="str">
        <f t="shared" si="19"/>
        <v>TSF-23SD-N</v>
      </c>
      <c r="AE150" s="18">
        <f t="shared" si="20"/>
        <v>380.6</v>
      </c>
      <c r="AF150" s="18">
        <f t="shared" si="21"/>
        <v>38.06</v>
      </c>
    </row>
    <row r="151" spans="1:32" x14ac:dyDescent="0.25">
      <c r="A151" s="9" t="s">
        <v>619</v>
      </c>
      <c r="B151" s="12">
        <f>VLOOKUP(A151, 'Measures with Incentive Levels'!$A$1:$C$21, 2, FALSE)*R151</f>
        <v>380.6</v>
      </c>
      <c r="C151" s="12">
        <f t="shared" si="15"/>
        <v>38.06</v>
      </c>
      <c r="D151">
        <v>2312542</v>
      </c>
      <c r="E151" t="s">
        <v>551</v>
      </c>
      <c r="F151" t="s">
        <v>1533</v>
      </c>
      <c r="G151" t="s">
        <v>207</v>
      </c>
      <c r="H151" s="12" t="s">
        <v>207</v>
      </c>
      <c r="J151" t="s">
        <v>1542</v>
      </c>
      <c r="K151" t="s">
        <v>1507</v>
      </c>
      <c r="L151" t="s">
        <v>1529</v>
      </c>
      <c r="M151" t="s">
        <v>1509</v>
      </c>
      <c r="N151">
        <v>0</v>
      </c>
      <c r="O151">
        <v>1</v>
      </c>
      <c r="P151">
        <v>1</v>
      </c>
      <c r="Q151" t="s">
        <v>1510</v>
      </c>
      <c r="R151">
        <v>19.03</v>
      </c>
      <c r="S151">
        <v>0</v>
      </c>
      <c r="T151">
        <v>19.03</v>
      </c>
      <c r="U151">
        <v>78</v>
      </c>
      <c r="V151">
        <v>27</v>
      </c>
      <c r="W151">
        <v>31</v>
      </c>
      <c r="X151">
        <v>3.44</v>
      </c>
      <c r="Y151" t="s">
        <v>1273</v>
      </c>
      <c r="Z151">
        <v>43167</v>
      </c>
      <c r="AA151" s="17">
        <f t="shared" si="16"/>
        <v>2312542</v>
      </c>
      <c r="AB151" s="17" t="str">
        <f t="shared" si="17"/>
        <v>Solid Door Reach-In Freezer</v>
      </c>
      <c r="AC151" s="9" t="str">
        <f t="shared" si="18"/>
        <v>Turbo Air</v>
      </c>
      <c r="AD151" s="18" t="str">
        <f t="shared" si="19"/>
        <v>TSF-23SD-N-L</v>
      </c>
      <c r="AE151" s="18">
        <f t="shared" si="20"/>
        <v>380.6</v>
      </c>
      <c r="AF151" s="18">
        <f t="shared" si="21"/>
        <v>38.06</v>
      </c>
    </row>
    <row r="152" spans="1:32" x14ac:dyDescent="0.25">
      <c r="A152" s="9" t="s">
        <v>619</v>
      </c>
      <c r="B152" s="12">
        <f>VLOOKUP(A152, 'Measures with Incentive Levels'!$A$1:$C$21, 2, FALSE)*R152</f>
        <v>798</v>
      </c>
      <c r="C152" s="12">
        <f t="shared" si="15"/>
        <v>79.800000000000011</v>
      </c>
      <c r="D152">
        <v>2300547</v>
      </c>
      <c r="E152" t="s">
        <v>551</v>
      </c>
      <c r="F152" t="s">
        <v>1533</v>
      </c>
      <c r="G152" t="s">
        <v>208</v>
      </c>
      <c r="H152" s="12" t="s">
        <v>208</v>
      </c>
      <c r="J152" t="s">
        <v>1542</v>
      </c>
      <c r="K152" t="s">
        <v>1507</v>
      </c>
      <c r="L152" t="s">
        <v>1529</v>
      </c>
      <c r="M152" t="s">
        <v>1509</v>
      </c>
      <c r="N152">
        <v>0</v>
      </c>
      <c r="O152">
        <v>2</v>
      </c>
      <c r="P152">
        <v>2</v>
      </c>
      <c r="Q152" t="s">
        <v>1510</v>
      </c>
      <c r="R152">
        <v>39.9</v>
      </c>
      <c r="S152">
        <v>0</v>
      </c>
      <c r="T152">
        <v>39.9</v>
      </c>
      <c r="U152">
        <v>78</v>
      </c>
      <c r="V152">
        <v>55</v>
      </c>
      <c r="W152">
        <v>31</v>
      </c>
      <c r="X152">
        <v>5.3</v>
      </c>
      <c r="Y152" t="s">
        <v>1273</v>
      </c>
      <c r="Z152">
        <v>42935</v>
      </c>
      <c r="AA152" s="17">
        <f t="shared" si="16"/>
        <v>2300547</v>
      </c>
      <c r="AB152" s="17" t="str">
        <f t="shared" si="17"/>
        <v>Solid Door Reach-In Freezer</v>
      </c>
      <c r="AC152" s="9" t="str">
        <f t="shared" si="18"/>
        <v>Turbo Air</v>
      </c>
      <c r="AD152" s="18" t="str">
        <f t="shared" si="19"/>
        <v>TSF-49SD-N</v>
      </c>
      <c r="AE152" s="18">
        <f t="shared" si="20"/>
        <v>798</v>
      </c>
      <c r="AF152" s="18">
        <f t="shared" si="21"/>
        <v>79.800000000000011</v>
      </c>
    </row>
    <row r="153" spans="1:32" x14ac:dyDescent="0.25">
      <c r="A153" s="9" t="s">
        <v>619</v>
      </c>
      <c r="B153" s="12">
        <f>VLOOKUP(A153, 'Measures with Incentive Levels'!$A$1:$C$21, 2, FALSE)*R153</f>
        <v>1276</v>
      </c>
      <c r="C153" s="12">
        <f t="shared" si="15"/>
        <v>127.60000000000001</v>
      </c>
      <c r="D153">
        <v>2300548</v>
      </c>
      <c r="E153" t="s">
        <v>551</v>
      </c>
      <c r="F153" t="s">
        <v>1533</v>
      </c>
      <c r="G153" t="s">
        <v>209</v>
      </c>
      <c r="H153" s="12" t="s">
        <v>209</v>
      </c>
      <c r="J153" t="s">
        <v>1542</v>
      </c>
      <c r="K153" t="s">
        <v>1507</v>
      </c>
      <c r="L153" t="s">
        <v>1529</v>
      </c>
      <c r="M153" t="s">
        <v>1509</v>
      </c>
      <c r="N153">
        <v>0</v>
      </c>
      <c r="O153">
        <v>3</v>
      </c>
      <c r="P153">
        <v>3</v>
      </c>
      <c r="Q153" t="s">
        <v>1510</v>
      </c>
      <c r="R153">
        <v>63.8</v>
      </c>
      <c r="S153">
        <v>0</v>
      </c>
      <c r="T153">
        <v>63.8</v>
      </c>
      <c r="U153">
        <v>78</v>
      </c>
      <c r="V153">
        <v>82</v>
      </c>
      <c r="W153">
        <v>31</v>
      </c>
      <c r="X153">
        <v>7.59</v>
      </c>
      <c r="Y153" t="s">
        <v>1273</v>
      </c>
      <c r="Z153">
        <v>42935</v>
      </c>
      <c r="AA153" s="17">
        <f t="shared" si="16"/>
        <v>2300548</v>
      </c>
      <c r="AB153" s="17" t="str">
        <f t="shared" si="17"/>
        <v>Solid Door Reach-In Freezer</v>
      </c>
      <c r="AC153" s="9" t="str">
        <f t="shared" si="18"/>
        <v>Turbo Air</v>
      </c>
      <c r="AD153" s="18" t="str">
        <f t="shared" si="19"/>
        <v>TSF-72SD-N</v>
      </c>
      <c r="AE153" s="18">
        <f t="shared" si="20"/>
        <v>1276</v>
      </c>
      <c r="AF153" s="18">
        <f t="shared" si="21"/>
        <v>127.60000000000001</v>
      </c>
    </row>
    <row r="154" spans="1:32" x14ac:dyDescent="0.25">
      <c r="A154" s="9" t="s">
        <v>619</v>
      </c>
      <c r="B154" s="12">
        <f>VLOOKUP(A154, 'Measures with Incentive Levels'!$A$1:$C$21, 2, FALSE)*R154</f>
        <v>876</v>
      </c>
      <c r="C154" s="12">
        <f t="shared" si="15"/>
        <v>87.600000000000009</v>
      </c>
      <c r="D154">
        <v>2303762</v>
      </c>
      <c r="E154" t="s">
        <v>549</v>
      </c>
      <c r="F154" t="s">
        <v>1536</v>
      </c>
      <c r="G154" t="s">
        <v>182</v>
      </c>
      <c r="H154" s="12" t="s">
        <v>182</v>
      </c>
      <c r="J154" t="s">
        <v>1542</v>
      </c>
      <c r="K154" t="s">
        <v>1507</v>
      </c>
      <c r="L154" t="s">
        <v>1529</v>
      </c>
      <c r="M154" t="s">
        <v>1509</v>
      </c>
      <c r="N154">
        <v>0</v>
      </c>
      <c r="O154">
        <v>2</v>
      </c>
      <c r="P154">
        <v>2</v>
      </c>
      <c r="Q154" t="s">
        <v>1510</v>
      </c>
      <c r="R154">
        <v>43.8</v>
      </c>
      <c r="S154">
        <v>0</v>
      </c>
      <c r="T154">
        <v>43.8</v>
      </c>
      <c r="U154">
        <v>84.05</v>
      </c>
      <c r="V154">
        <v>54.4</v>
      </c>
      <c r="W154">
        <v>31.49</v>
      </c>
      <c r="X154">
        <v>7.75</v>
      </c>
      <c r="Y154" t="s">
        <v>1273</v>
      </c>
      <c r="Z154">
        <v>42979</v>
      </c>
      <c r="AA154" s="17">
        <f t="shared" si="16"/>
        <v>2303762</v>
      </c>
      <c r="AB154" s="17" t="str">
        <f t="shared" si="17"/>
        <v>Solid Door Reach-In Freezer</v>
      </c>
      <c r="AC154" s="9" t="str">
        <f t="shared" si="18"/>
        <v>US REFRIGERATION</v>
      </c>
      <c r="AD154" s="18" t="str">
        <f t="shared" si="19"/>
        <v>USBV-48F</v>
      </c>
      <c r="AE154" s="18">
        <f t="shared" si="20"/>
        <v>876</v>
      </c>
      <c r="AF154" s="18">
        <f t="shared" si="21"/>
        <v>87.600000000000009</v>
      </c>
    </row>
    <row r="155" spans="1:32" x14ac:dyDescent="0.25">
      <c r="A155" s="9" t="s">
        <v>619</v>
      </c>
      <c r="B155" s="12">
        <f>VLOOKUP(A155, 'Measures with Incentive Levels'!$A$1:$C$21, 2, FALSE)*R155</f>
        <v>427.2</v>
      </c>
      <c r="C155" s="12">
        <f t="shared" si="15"/>
        <v>42.72</v>
      </c>
      <c r="D155">
        <v>2303747</v>
      </c>
      <c r="E155" t="s">
        <v>549</v>
      </c>
      <c r="F155" t="s">
        <v>1536</v>
      </c>
      <c r="G155" t="s">
        <v>183</v>
      </c>
      <c r="H155" s="12" t="s">
        <v>183</v>
      </c>
      <c r="J155" t="s">
        <v>1542</v>
      </c>
      <c r="K155" t="s">
        <v>1507</v>
      </c>
      <c r="L155" t="s">
        <v>1529</v>
      </c>
      <c r="M155" t="s">
        <v>1509</v>
      </c>
      <c r="N155">
        <v>0</v>
      </c>
      <c r="O155">
        <v>1</v>
      </c>
      <c r="P155">
        <v>1</v>
      </c>
      <c r="Q155" t="s">
        <v>1510</v>
      </c>
      <c r="R155">
        <v>21.36</v>
      </c>
      <c r="S155">
        <v>0</v>
      </c>
      <c r="T155">
        <v>21.36</v>
      </c>
      <c r="U155">
        <v>81.3</v>
      </c>
      <c r="V155">
        <v>28.74</v>
      </c>
      <c r="W155">
        <v>31.69</v>
      </c>
      <c r="X155">
        <v>3.68</v>
      </c>
      <c r="Y155" t="s">
        <v>1273</v>
      </c>
      <c r="Z155">
        <v>42979</v>
      </c>
      <c r="AA155" s="17">
        <f t="shared" si="16"/>
        <v>2303747</v>
      </c>
      <c r="AB155" s="17" t="str">
        <f t="shared" si="17"/>
        <v>Solid Door Reach-In Freezer</v>
      </c>
      <c r="AC155" s="9" t="str">
        <f t="shared" si="18"/>
        <v>US REFRIGERATION</v>
      </c>
      <c r="AD155" s="18" t="str">
        <f t="shared" si="19"/>
        <v>USTV-24F</v>
      </c>
      <c r="AE155" s="18">
        <f t="shared" si="20"/>
        <v>427.2</v>
      </c>
      <c r="AF155" s="18">
        <f t="shared" si="21"/>
        <v>42.72</v>
      </c>
    </row>
    <row r="156" spans="1:32" x14ac:dyDescent="0.25">
      <c r="A156" s="9" t="s">
        <v>619</v>
      </c>
      <c r="B156" s="12">
        <f>VLOOKUP(A156, 'Measures with Incentive Levels'!$A$1:$C$21, 2, FALSE)*R156</f>
        <v>843.6</v>
      </c>
      <c r="C156" s="12">
        <f t="shared" si="15"/>
        <v>84.360000000000014</v>
      </c>
      <c r="D156">
        <v>2303759</v>
      </c>
      <c r="E156" t="s">
        <v>549</v>
      </c>
      <c r="F156" t="s">
        <v>1536</v>
      </c>
      <c r="G156" t="s">
        <v>184</v>
      </c>
      <c r="H156" s="12" t="s">
        <v>184</v>
      </c>
      <c r="J156" t="s">
        <v>1542</v>
      </c>
      <c r="K156" t="s">
        <v>1507</v>
      </c>
      <c r="L156" t="s">
        <v>1529</v>
      </c>
      <c r="M156" t="s">
        <v>1509</v>
      </c>
      <c r="N156">
        <v>0</v>
      </c>
      <c r="O156">
        <v>2</v>
      </c>
      <c r="P156">
        <v>2</v>
      </c>
      <c r="Q156" t="s">
        <v>1510</v>
      </c>
      <c r="R156">
        <v>42.18</v>
      </c>
      <c r="S156">
        <v>0</v>
      </c>
      <c r="T156">
        <v>42.18</v>
      </c>
      <c r="U156">
        <v>81.290000000000006</v>
      </c>
      <c r="V156">
        <v>51.73</v>
      </c>
      <c r="W156">
        <v>31.69</v>
      </c>
      <c r="X156">
        <v>6.23</v>
      </c>
      <c r="Y156" t="s">
        <v>1273</v>
      </c>
      <c r="Z156">
        <v>42979</v>
      </c>
      <c r="AA156" s="17">
        <f t="shared" si="16"/>
        <v>2303759</v>
      </c>
      <c r="AB156" s="17" t="str">
        <f t="shared" si="17"/>
        <v>Solid Door Reach-In Freezer</v>
      </c>
      <c r="AC156" s="9" t="str">
        <f t="shared" si="18"/>
        <v>US REFRIGERATION</v>
      </c>
      <c r="AD156" s="18" t="str">
        <f t="shared" si="19"/>
        <v>USTV-48F</v>
      </c>
      <c r="AE156" s="18">
        <f t="shared" si="20"/>
        <v>843.6</v>
      </c>
      <c r="AF156" s="18">
        <f t="shared" si="21"/>
        <v>84.360000000000014</v>
      </c>
    </row>
    <row r="157" spans="1:32" x14ac:dyDescent="0.25">
      <c r="A157" s="9" t="s">
        <v>619</v>
      </c>
      <c r="B157" s="12">
        <f>VLOOKUP(A157, 'Measures with Incentive Levels'!$A$1:$C$21, 2, FALSE)*R157</f>
        <v>427.2</v>
      </c>
      <c r="C157" s="12">
        <f t="shared" si="15"/>
        <v>42.72</v>
      </c>
      <c r="D157">
        <v>2301751</v>
      </c>
      <c r="E157" t="s">
        <v>550</v>
      </c>
      <c r="F157" t="s">
        <v>1272</v>
      </c>
      <c r="G157" t="s">
        <v>185</v>
      </c>
      <c r="H157" s="12" t="s">
        <v>185</v>
      </c>
      <c r="J157" t="s">
        <v>1542</v>
      </c>
      <c r="K157" t="s">
        <v>1507</v>
      </c>
      <c r="L157" t="s">
        <v>1529</v>
      </c>
      <c r="M157" t="s">
        <v>1509</v>
      </c>
      <c r="N157">
        <v>0</v>
      </c>
      <c r="O157">
        <v>1</v>
      </c>
      <c r="P157">
        <v>1</v>
      </c>
      <c r="Q157" t="s">
        <v>1510</v>
      </c>
      <c r="R157">
        <v>21.36</v>
      </c>
      <c r="S157">
        <v>0</v>
      </c>
      <c r="T157">
        <v>21.36</v>
      </c>
      <c r="U157">
        <v>81.3</v>
      </c>
      <c r="V157">
        <v>28.74</v>
      </c>
      <c r="W157">
        <v>31.69</v>
      </c>
      <c r="X157">
        <v>3.68</v>
      </c>
      <c r="Y157" t="s">
        <v>1273</v>
      </c>
      <c r="Z157">
        <v>42917</v>
      </c>
      <c r="AA157" s="17">
        <f t="shared" si="16"/>
        <v>2301751</v>
      </c>
      <c r="AB157" s="17" t="str">
        <f t="shared" si="17"/>
        <v>Solid Door Reach-In Freezer</v>
      </c>
      <c r="AC157" s="9" t="str">
        <f t="shared" si="18"/>
        <v>ATOSA</v>
      </c>
      <c r="AD157" s="18" t="str">
        <f t="shared" si="19"/>
        <v>MBF8001GR</v>
      </c>
      <c r="AE157" s="18">
        <f t="shared" si="20"/>
        <v>427.2</v>
      </c>
      <c r="AF157" s="18">
        <f t="shared" si="21"/>
        <v>42.72</v>
      </c>
    </row>
    <row r="158" spans="1:32" x14ac:dyDescent="0.25">
      <c r="A158" s="9" t="s">
        <v>619</v>
      </c>
      <c r="B158" s="12">
        <f>VLOOKUP(A158, 'Measures with Incentive Levels'!$A$1:$C$21, 2, FALSE)*R158</f>
        <v>843.6</v>
      </c>
      <c r="C158" s="12">
        <f t="shared" si="15"/>
        <v>84.360000000000014</v>
      </c>
      <c r="D158">
        <v>2301769</v>
      </c>
      <c r="E158" t="s">
        <v>550</v>
      </c>
      <c r="F158" t="s">
        <v>1272</v>
      </c>
      <c r="G158" t="s">
        <v>186</v>
      </c>
      <c r="H158" s="12" t="s">
        <v>186</v>
      </c>
      <c r="J158" t="s">
        <v>1542</v>
      </c>
      <c r="K158" t="s">
        <v>1507</v>
      </c>
      <c r="L158" t="s">
        <v>1529</v>
      </c>
      <c r="M158" t="s">
        <v>1509</v>
      </c>
      <c r="N158">
        <v>0</v>
      </c>
      <c r="O158">
        <v>2</v>
      </c>
      <c r="P158">
        <v>2</v>
      </c>
      <c r="Q158" t="s">
        <v>1510</v>
      </c>
      <c r="R158">
        <v>42.18</v>
      </c>
      <c r="S158">
        <v>0</v>
      </c>
      <c r="T158">
        <v>42.18</v>
      </c>
      <c r="U158">
        <v>81.290000000000006</v>
      </c>
      <c r="V158">
        <v>51.73</v>
      </c>
      <c r="W158">
        <v>31.69</v>
      </c>
      <c r="X158">
        <v>6.23</v>
      </c>
      <c r="Y158" t="s">
        <v>1273</v>
      </c>
      <c r="Z158">
        <v>42917</v>
      </c>
      <c r="AA158" s="17">
        <f t="shared" si="16"/>
        <v>2301769</v>
      </c>
      <c r="AB158" s="17" t="str">
        <f t="shared" si="17"/>
        <v>Solid Door Reach-In Freezer</v>
      </c>
      <c r="AC158" s="9" t="str">
        <f t="shared" si="18"/>
        <v>ATOSA</v>
      </c>
      <c r="AD158" s="18" t="str">
        <f t="shared" si="19"/>
        <v>MBF8002GR</v>
      </c>
      <c r="AE158" s="18">
        <f t="shared" si="20"/>
        <v>843.6</v>
      </c>
      <c r="AF158" s="18">
        <f t="shared" si="21"/>
        <v>84.360000000000014</v>
      </c>
    </row>
    <row r="159" spans="1:32" x14ac:dyDescent="0.25">
      <c r="A159" s="9" t="s">
        <v>619</v>
      </c>
      <c r="B159" s="12">
        <f>VLOOKUP(A159, 'Measures with Incentive Levels'!$A$1:$C$21, 2, FALSE)*R159</f>
        <v>424.79999999999995</v>
      </c>
      <c r="C159" s="12">
        <f t="shared" si="15"/>
        <v>42.48</v>
      </c>
      <c r="D159">
        <v>2328480</v>
      </c>
      <c r="E159" t="s">
        <v>550</v>
      </c>
      <c r="F159" t="s">
        <v>1272</v>
      </c>
      <c r="G159" t="s">
        <v>1645</v>
      </c>
      <c r="H159" s="12" t="s">
        <v>1645</v>
      </c>
      <c r="J159" t="s">
        <v>1542</v>
      </c>
      <c r="K159" t="s">
        <v>1507</v>
      </c>
      <c r="L159" t="s">
        <v>1529</v>
      </c>
      <c r="M159" t="s">
        <v>1509</v>
      </c>
      <c r="N159">
        <v>0</v>
      </c>
      <c r="O159">
        <v>2</v>
      </c>
      <c r="P159">
        <v>2</v>
      </c>
      <c r="Q159" t="s">
        <v>1510</v>
      </c>
      <c r="R159">
        <v>21.24</v>
      </c>
      <c r="S159">
        <v>0</v>
      </c>
      <c r="T159">
        <v>21.24</v>
      </c>
      <c r="U159">
        <v>81.3</v>
      </c>
      <c r="V159">
        <v>28.74</v>
      </c>
      <c r="W159">
        <v>31.69</v>
      </c>
      <c r="X159">
        <v>4.21</v>
      </c>
      <c r="Y159" t="s">
        <v>1273</v>
      </c>
      <c r="Z159">
        <v>43374</v>
      </c>
      <c r="AA159" s="17">
        <f t="shared" si="16"/>
        <v>2328480</v>
      </c>
      <c r="AB159" s="17" t="str">
        <f t="shared" si="17"/>
        <v>Solid Door Reach-In Freezer</v>
      </c>
      <c r="AC159" s="9" t="str">
        <f t="shared" si="18"/>
        <v>ATOSA</v>
      </c>
      <c r="AD159" s="18" t="str">
        <f t="shared" si="19"/>
        <v>MBF8007GR</v>
      </c>
      <c r="AE159" s="18">
        <f t="shared" si="20"/>
        <v>424.79999999999995</v>
      </c>
      <c r="AF159" s="18">
        <f t="shared" si="21"/>
        <v>42.48</v>
      </c>
    </row>
    <row r="160" spans="1:32" x14ac:dyDescent="0.25">
      <c r="A160" s="9" t="s">
        <v>619</v>
      </c>
      <c r="B160" s="12">
        <f>VLOOKUP(A160, 'Measures with Incentive Levels'!$A$1:$C$21, 2, FALSE)*R160</f>
        <v>876</v>
      </c>
      <c r="C160" s="12">
        <f t="shared" si="15"/>
        <v>87.600000000000009</v>
      </c>
      <c r="D160">
        <v>2301771</v>
      </c>
      <c r="E160" t="s">
        <v>550</v>
      </c>
      <c r="F160" t="s">
        <v>1272</v>
      </c>
      <c r="G160" t="s">
        <v>187</v>
      </c>
      <c r="H160" s="12" t="s">
        <v>187</v>
      </c>
      <c r="J160" t="s">
        <v>1542</v>
      </c>
      <c r="K160" t="s">
        <v>1507</v>
      </c>
      <c r="L160" t="s">
        <v>1529</v>
      </c>
      <c r="M160" t="s">
        <v>1509</v>
      </c>
      <c r="N160">
        <v>0</v>
      </c>
      <c r="O160">
        <v>2</v>
      </c>
      <c r="P160">
        <v>2</v>
      </c>
      <c r="Q160" t="s">
        <v>1510</v>
      </c>
      <c r="R160">
        <v>43.8</v>
      </c>
      <c r="S160">
        <v>0</v>
      </c>
      <c r="T160">
        <v>43.8</v>
      </c>
      <c r="U160">
        <v>84.05</v>
      </c>
      <c r="V160">
        <v>54.4</v>
      </c>
      <c r="W160">
        <v>31.49</v>
      </c>
      <c r="X160">
        <v>7.75</v>
      </c>
      <c r="Y160" t="s">
        <v>1273</v>
      </c>
      <c r="Z160">
        <v>42917</v>
      </c>
      <c r="AA160" s="17">
        <f t="shared" si="16"/>
        <v>2301771</v>
      </c>
      <c r="AB160" s="17" t="str">
        <f t="shared" si="17"/>
        <v>Solid Door Reach-In Freezer</v>
      </c>
      <c r="AC160" s="9" t="str">
        <f t="shared" si="18"/>
        <v>ATOSA</v>
      </c>
      <c r="AD160" s="18" t="str">
        <f t="shared" si="19"/>
        <v>MBF8503GR</v>
      </c>
      <c r="AE160" s="18">
        <f t="shared" si="20"/>
        <v>876</v>
      </c>
      <c r="AF160" s="18">
        <f t="shared" si="21"/>
        <v>87.600000000000009</v>
      </c>
    </row>
    <row r="161" spans="1:32" x14ac:dyDescent="0.25">
      <c r="A161" s="9" t="s">
        <v>619</v>
      </c>
      <c r="B161" s="12">
        <f>VLOOKUP(A161, 'Measures with Incentive Levels'!$A$1:$C$21, 2, FALSE)*R161</f>
        <v>136</v>
      </c>
      <c r="C161" s="12">
        <f t="shared" si="15"/>
        <v>13.600000000000001</v>
      </c>
      <c r="D161">
        <v>2308196</v>
      </c>
      <c r="E161" t="s">
        <v>535</v>
      </c>
      <c r="F161" t="s">
        <v>1646</v>
      </c>
      <c r="G161" t="s">
        <v>114</v>
      </c>
      <c r="H161" s="12" t="s">
        <v>114</v>
      </c>
      <c r="J161" t="s">
        <v>1647</v>
      </c>
      <c r="K161" t="s">
        <v>1648</v>
      </c>
      <c r="L161" t="s">
        <v>1529</v>
      </c>
      <c r="M161" t="s">
        <v>1632</v>
      </c>
      <c r="N161">
        <v>0</v>
      </c>
      <c r="O161">
        <v>1</v>
      </c>
      <c r="P161">
        <v>1</v>
      </c>
      <c r="Q161" t="s">
        <v>1510</v>
      </c>
      <c r="R161">
        <v>6.8</v>
      </c>
      <c r="S161">
        <v>0</v>
      </c>
      <c r="T161">
        <v>6.8</v>
      </c>
      <c r="U161">
        <v>34.65</v>
      </c>
      <c r="V161">
        <v>37.799999999999997</v>
      </c>
      <c r="W161">
        <v>21.65</v>
      </c>
      <c r="X161">
        <v>0.87</v>
      </c>
      <c r="Y161" t="s">
        <v>1649</v>
      </c>
      <c r="Z161">
        <v>43084</v>
      </c>
      <c r="AA161" s="17">
        <f t="shared" si="16"/>
        <v>2308196</v>
      </c>
      <c r="AB161" s="17" t="str">
        <f t="shared" si="17"/>
        <v>Solid Door Reach-In Freezer</v>
      </c>
      <c r="AC161" s="9" t="str">
        <f t="shared" si="18"/>
        <v>Kelvinator Commercial</v>
      </c>
      <c r="AD161" s="18" t="str">
        <f t="shared" si="19"/>
        <v>KCCF073WS</v>
      </c>
      <c r="AE161" s="18">
        <f t="shared" si="20"/>
        <v>136</v>
      </c>
      <c r="AF161" s="18">
        <f t="shared" si="21"/>
        <v>13.600000000000001</v>
      </c>
    </row>
    <row r="162" spans="1:32" x14ac:dyDescent="0.25">
      <c r="A162" s="9" t="s">
        <v>619</v>
      </c>
      <c r="B162" s="12">
        <f>VLOOKUP(A162, 'Measures with Incentive Levels'!$A$1:$C$21, 2, FALSE)*R162</f>
        <v>284</v>
      </c>
      <c r="C162" s="12">
        <f t="shared" si="15"/>
        <v>28.400000000000002</v>
      </c>
      <c r="D162">
        <v>2296707</v>
      </c>
      <c r="E162" t="s">
        <v>535</v>
      </c>
      <c r="F162" t="s">
        <v>1646</v>
      </c>
      <c r="G162" t="s">
        <v>115</v>
      </c>
      <c r="H162" s="12" t="s">
        <v>115</v>
      </c>
      <c r="J162" t="s">
        <v>1647</v>
      </c>
      <c r="K162" t="s">
        <v>1648</v>
      </c>
      <c r="L162" t="s">
        <v>1529</v>
      </c>
      <c r="M162" t="s">
        <v>1632</v>
      </c>
      <c r="N162">
        <v>0</v>
      </c>
      <c r="O162">
        <v>1</v>
      </c>
      <c r="P162">
        <v>1</v>
      </c>
      <c r="Q162" t="s">
        <v>1510</v>
      </c>
      <c r="R162">
        <v>14.2</v>
      </c>
      <c r="S162">
        <v>0</v>
      </c>
      <c r="T162">
        <v>14.2</v>
      </c>
      <c r="U162">
        <v>36.020000000000003</v>
      </c>
      <c r="V162">
        <v>51.73</v>
      </c>
      <c r="W162">
        <v>29.25</v>
      </c>
      <c r="X162">
        <v>1.21</v>
      </c>
      <c r="Y162" t="s">
        <v>1649</v>
      </c>
      <c r="Z162">
        <v>42877</v>
      </c>
      <c r="AA162" s="17">
        <f t="shared" si="16"/>
        <v>2296707</v>
      </c>
      <c r="AB162" s="17" t="str">
        <f t="shared" si="17"/>
        <v>Solid Door Reach-In Freezer</v>
      </c>
      <c r="AC162" s="9" t="str">
        <f t="shared" si="18"/>
        <v>Kelvinator Commercial</v>
      </c>
      <c r="AD162" s="18" t="str">
        <f t="shared" si="19"/>
        <v>KCCF140WH</v>
      </c>
      <c r="AE162" s="18">
        <f t="shared" si="20"/>
        <v>284</v>
      </c>
      <c r="AF162" s="18">
        <f t="shared" si="21"/>
        <v>28.400000000000002</v>
      </c>
    </row>
    <row r="163" spans="1:32" x14ac:dyDescent="0.25">
      <c r="A163" s="9" t="s">
        <v>619</v>
      </c>
      <c r="B163" s="12">
        <f>VLOOKUP(A163, 'Measures with Incentive Levels'!$A$1:$C$21, 2, FALSE)*R163</f>
        <v>346</v>
      </c>
      <c r="C163" s="12">
        <f t="shared" si="15"/>
        <v>34.6</v>
      </c>
      <c r="D163">
        <v>2296708</v>
      </c>
      <c r="E163" t="s">
        <v>535</v>
      </c>
      <c r="F163" t="s">
        <v>1646</v>
      </c>
      <c r="G163" t="s">
        <v>116</v>
      </c>
      <c r="H163" s="12" t="s">
        <v>116</v>
      </c>
      <c r="J163" t="s">
        <v>1647</v>
      </c>
      <c r="K163" t="s">
        <v>1648</v>
      </c>
      <c r="L163" t="s">
        <v>1529</v>
      </c>
      <c r="M163" t="s">
        <v>1632</v>
      </c>
      <c r="N163">
        <v>0</v>
      </c>
      <c r="O163">
        <v>1</v>
      </c>
      <c r="P163">
        <v>1</v>
      </c>
      <c r="Q163" t="s">
        <v>1510</v>
      </c>
      <c r="R163">
        <v>17.3</v>
      </c>
      <c r="S163">
        <v>0</v>
      </c>
      <c r="T163">
        <v>17.3</v>
      </c>
      <c r="U163">
        <v>36.5</v>
      </c>
      <c r="V163">
        <v>59.45</v>
      </c>
      <c r="W163">
        <v>29.25</v>
      </c>
      <c r="X163">
        <v>1.2</v>
      </c>
      <c r="Y163" t="s">
        <v>1273</v>
      </c>
      <c r="Z163">
        <v>42877</v>
      </c>
      <c r="AA163" s="17">
        <f t="shared" si="16"/>
        <v>2296708</v>
      </c>
      <c r="AB163" s="17" t="str">
        <f t="shared" si="17"/>
        <v>Solid Door Reach-In Freezer</v>
      </c>
      <c r="AC163" s="9" t="str">
        <f t="shared" si="18"/>
        <v>Kelvinator Commercial</v>
      </c>
      <c r="AD163" s="18" t="str">
        <f t="shared" si="19"/>
        <v>KCCF170WH</v>
      </c>
      <c r="AE163" s="18">
        <f t="shared" si="20"/>
        <v>346</v>
      </c>
      <c r="AF163" s="18">
        <f t="shared" si="21"/>
        <v>34.6</v>
      </c>
    </row>
    <row r="164" spans="1:32" x14ac:dyDescent="0.25">
      <c r="A164" s="9" t="s">
        <v>619</v>
      </c>
      <c r="B164" s="12">
        <f>VLOOKUP(A164, 'Measures with Incentive Levels'!$A$1:$C$21, 2, FALSE)*R164</f>
        <v>418</v>
      </c>
      <c r="C164" s="12">
        <f t="shared" si="15"/>
        <v>41.800000000000004</v>
      </c>
      <c r="D164">
        <v>2296709</v>
      </c>
      <c r="E164" t="s">
        <v>535</v>
      </c>
      <c r="F164" t="s">
        <v>1646</v>
      </c>
      <c r="G164" t="s">
        <v>117</v>
      </c>
      <c r="H164" s="12" t="s">
        <v>117</v>
      </c>
      <c r="J164" t="s">
        <v>1647</v>
      </c>
      <c r="K164" t="s">
        <v>1648</v>
      </c>
      <c r="L164" t="s">
        <v>1529</v>
      </c>
      <c r="M164" t="s">
        <v>1632</v>
      </c>
      <c r="N164">
        <v>0</v>
      </c>
      <c r="O164">
        <v>1</v>
      </c>
      <c r="P164">
        <v>1</v>
      </c>
      <c r="Q164" t="s">
        <v>1510</v>
      </c>
      <c r="R164">
        <v>20.9</v>
      </c>
      <c r="S164">
        <v>0</v>
      </c>
      <c r="T164">
        <v>20.9</v>
      </c>
      <c r="U164">
        <v>36.5</v>
      </c>
      <c r="V164">
        <v>70.83</v>
      </c>
      <c r="W164">
        <v>29.25</v>
      </c>
      <c r="X164">
        <v>1.61</v>
      </c>
      <c r="Y164" t="s">
        <v>1273</v>
      </c>
      <c r="Z164">
        <v>42877</v>
      </c>
      <c r="AA164" s="17">
        <f t="shared" si="16"/>
        <v>2296709</v>
      </c>
      <c r="AB164" s="17" t="str">
        <f t="shared" si="17"/>
        <v>Solid Door Reach-In Freezer</v>
      </c>
      <c r="AC164" s="9" t="str">
        <f t="shared" si="18"/>
        <v>Kelvinator Commercial</v>
      </c>
      <c r="AD164" s="18" t="str">
        <f t="shared" si="19"/>
        <v>KCCF210WH</v>
      </c>
      <c r="AE164" s="18">
        <f t="shared" si="20"/>
        <v>418</v>
      </c>
      <c r="AF164" s="18">
        <f t="shared" si="21"/>
        <v>41.800000000000004</v>
      </c>
    </row>
  </sheetData>
  <autoFilter ref="A1:AC1" xr:uid="{8F01D87B-5109-462B-87C9-DCC6D18F97A4}"/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60B41-ECF5-48E3-A36D-591BFCE4D438}">
  <dimension ref="A1:AF609"/>
  <sheetViews>
    <sheetView workbookViewId="0"/>
  </sheetViews>
  <sheetFormatPr defaultRowHeight="15" x14ac:dyDescent="0.25"/>
  <cols>
    <col min="1" max="1" width="30.28515625" bestFit="1" customWidth="1"/>
    <col min="2" max="3" width="25.5703125" style="9" customWidth="1"/>
    <col min="4" max="4" width="14" customWidth="1"/>
    <col min="5" max="5" width="24.5703125" customWidth="1"/>
    <col min="6" max="6" width="21.7109375" bestFit="1" customWidth="1"/>
    <col min="7" max="7" width="32" bestFit="1" customWidth="1"/>
    <col min="8" max="8" width="25.7109375" bestFit="1" customWidth="1"/>
    <col min="10" max="10" width="23" customWidth="1"/>
    <col min="27" max="32" width="12.7109375" customWidth="1"/>
  </cols>
  <sheetData>
    <row r="1" spans="1:32" s="10" customFormat="1" x14ac:dyDescent="0.25">
      <c r="A1" s="15" t="s">
        <v>2528</v>
      </c>
      <c r="B1" s="14" t="s">
        <v>2531</v>
      </c>
      <c r="C1" s="14" t="s">
        <v>2532</v>
      </c>
      <c r="D1" s="15" t="s">
        <v>2527</v>
      </c>
      <c r="E1" s="10" t="s">
        <v>632</v>
      </c>
      <c r="F1" s="15" t="s">
        <v>2530</v>
      </c>
      <c r="G1" s="10" t="s">
        <v>633</v>
      </c>
      <c r="H1" s="15" t="s">
        <v>2529</v>
      </c>
      <c r="I1" s="10" t="s">
        <v>634</v>
      </c>
      <c r="J1" s="10" t="s">
        <v>635</v>
      </c>
      <c r="K1" s="10" t="s">
        <v>1490</v>
      </c>
      <c r="L1" s="10" t="s">
        <v>1491</v>
      </c>
      <c r="M1" s="10" t="s">
        <v>1492</v>
      </c>
      <c r="N1" s="10" t="s">
        <v>1493</v>
      </c>
      <c r="O1" s="10" t="s">
        <v>1494</v>
      </c>
      <c r="P1" s="10" t="s">
        <v>781</v>
      </c>
      <c r="Q1" s="10" t="s">
        <v>1495</v>
      </c>
      <c r="R1" s="10" t="s">
        <v>1496</v>
      </c>
      <c r="S1" s="10" t="s">
        <v>1497</v>
      </c>
      <c r="T1" s="10" t="s">
        <v>1498</v>
      </c>
      <c r="U1" s="10" t="s">
        <v>1499</v>
      </c>
      <c r="V1" s="10" t="s">
        <v>680</v>
      </c>
      <c r="W1" s="10" t="s">
        <v>681</v>
      </c>
      <c r="X1" s="10" t="s">
        <v>1500</v>
      </c>
      <c r="Y1" s="10" t="s">
        <v>983</v>
      </c>
      <c r="Z1" s="10" t="s">
        <v>1501</v>
      </c>
      <c r="AA1" s="19" t="s">
        <v>2535</v>
      </c>
      <c r="AB1" s="19" t="s">
        <v>2536</v>
      </c>
      <c r="AC1" s="19" t="s">
        <v>2537</v>
      </c>
      <c r="AD1" s="19" t="s">
        <v>2538</v>
      </c>
      <c r="AE1" s="19" t="s">
        <v>2539</v>
      </c>
      <c r="AF1" s="19" t="s">
        <v>2540</v>
      </c>
    </row>
    <row r="2" spans="1:32" x14ac:dyDescent="0.25">
      <c r="A2" t="s">
        <v>618</v>
      </c>
      <c r="B2" s="12">
        <f>VLOOKUP(A2, 'Measures with Incentive Levels'!$A$1:$C$21, 2, FALSE)*R2</f>
        <v>338.8</v>
      </c>
      <c r="C2" s="12">
        <f>+B2*0.1</f>
        <v>33.880000000000003</v>
      </c>
      <c r="D2">
        <v>2302434</v>
      </c>
      <c r="E2" t="s">
        <v>547</v>
      </c>
      <c r="F2" t="s">
        <v>885</v>
      </c>
      <c r="G2" t="s">
        <v>1650</v>
      </c>
      <c r="H2" t="s">
        <v>1650</v>
      </c>
      <c r="I2" t="s">
        <v>1651</v>
      </c>
      <c r="J2" t="s">
        <v>1652</v>
      </c>
      <c r="K2" t="s">
        <v>1507</v>
      </c>
      <c r="L2" t="s">
        <v>1514</v>
      </c>
      <c r="M2" t="s">
        <v>1509</v>
      </c>
      <c r="N2">
        <v>0</v>
      </c>
      <c r="O2">
        <v>2</v>
      </c>
      <c r="P2">
        <v>2</v>
      </c>
      <c r="Q2" t="s">
        <v>1510</v>
      </c>
      <c r="R2">
        <v>16.940000000000001</v>
      </c>
      <c r="S2">
        <v>16.940000000000001</v>
      </c>
      <c r="T2">
        <v>0</v>
      </c>
      <c r="U2">
        <v>79.5</v>
      </c>
      <c r="V2">
        <v>27.4</v>
      </c>
      <c r="W2">
        <v>32.4</v>
      </c>
      <c r="X2">
        <v>3.95</v>
      </c>
      <c r="Y2" t="s">
        <v>1273</v>
      </c>
      <c r="Z2">
        <v>42826</v>
      </c>
      <c r="AA2" s="17">
        <f>+D2</f>
        <v>2302434</v>
      </c>
      <c r="AB2" s="17" t="str">
        <f t="shared" ref="AB2" si="0">+A2</f>
        <v>Glass Door Reach-In Refrigerator</v>
      </c>
      <c r="AC2" s="9" t="str">
        <f>+F2</f>
        <v>Delfield</v>
      </c>
      <c r="AD2" s="18" t="str">
        <f>+H2</f>
        <v>CSDTR1P-GH</v>
      </c>
      <c r="AE2" s="18">
        <f>+B2</f>
        <v>338.8</v>
      </c>
      <c r="AF2" s="18">
        <f>+C2</f>
        <v>33.880000000000003</v>
      </c>
    </row>
    <row r="3" spans="1:32" x14ac:dyDescent="0.25">
      <c r="A3" s="9" t="s">
        <v>618</v>
      </c>
      <c r="B3" s="12">
        <f>VLOOKUP(A3, 'Measures with Incentive Levels'!$A$1:$C$21, 2, FALSE)*R3</f>
        <v>374.4</v>
      </c>
      <c r="C3" s="12">
        <f t="shared" ref="C3:C66" si="1">+B3*0.1</f>
        <v>37.44</v>
      </c>
      <c r="D3">
        <v>2332096</v>
      </c>
      <c r="E3" t="s">
        <v>546</v>
      </c>
      <c r="F3" t="s">
        <v>1096</v>
      </c>
      <c r="G3" t="s">
        <v>1653</v>
      </c>
      <c r="H3" t="s">
        <v>1653</v>
      </c>
      <c r="J3" t="s">
        <v>1652</v>
      </c>
      <c r="K3" t="s">
        <v>1507</v>
      </c>
      <c r="L3" t="s">
        <v>1529</v>
      </c>
      <c r="M3" t="s">
        <v>1509</v>
      </c>
      <c r="N3">
        <v>2</v>
      </c>
      <c r="O3">
        <v>0</v>
      </c>
      <c r="P3">
        <v>2</v>
      </c>
      <c r="Q3" t="s">
        <v>1510</v>
      </c>
      <c r="R3">
        <v>18.72</v>
      </c>
      <c r="S3">
        <v>18.72</v>
      </c>
      <c r="T3">
        <v>0</v>
      </c>
      <c r="U3">
        <v>78.38</v>
      </c>
      <c r="V3">
        <v>27</v>
      </c>
      <c r="W3">
        <v>29.75</v>
      </c>
      <c r="X3">
        <v>5.01</v>
      </c>
      <c r="Y3" t="s">
        <v>1273</v>
      </c>
      <c r="Z3">
        <v>43101</v>
      </c>
      <c r="AA3" s="17">
        <f t="shared" ref="AA3:AA66" si="2">+D3</f>
        <v>2332096</v>
      </c>
      <c r="AB3" s="17" t="str">
        <f t="shared" ref="AB3:AB66" si="3">+A3</f>
        <v>Glass Door Reach-In Refrigerator</v>
      </c>
      <c r="AC3" s="9" t="str">
        <f t="shared" ref="AC3:AC66" si="4">+F3</f>
        <v>True Refrigeration</v>
      </c>
      <c r="AD3" s="18" t="str">
        <f t="shared" ref="AD3:AD66" si="5">+H3</f>
        <v>T-23DT-G-HC~FGD01</v>
      </c>
      <c r="AE3" s="18">
        <f t="shared" ref="AE3:AE66" si="6">+B3</f>
        <v>374.4</v>
      </c>
      <c r="AF3" s="18">
        <f t="shared" ref="AF3:AF66" si="7">+C3</f>
        <v>37.44</v>
      </c>
    </row>
    <row r="4" spans="1:32" x14ac:dyDescent="0.25">
      <c r="A4" s="9" t="s">
        <v>618</v>
      </c>
      <c r="B4" s="12">
        <f>VLOOKUP(A4, 'Measures with Incentive Levels'!$A$1:$C$21, 2, FALSE)*R4</f>
        <v>376</v>
      </c>
      <c r="C4" s="12">
        <f t="shared" si="1"/>
        <v>37.6</v>
      </c>
      <c r="D4">
        <v>2287097</v>
      </c>
      <c r="E4" t="s">
        <v>536</v>
      </c>
      <c r="F4" t="s">
        <v>1544</v>
      </c>
      <c r="G4" t="s">
        <v>1654</v>
      </c>
      <c r="H4" t="s">
        <v>1655</v>
      </c>
      <c r="J4" t="s">
        <v>1656</v>
      </c>
      <c r="K4" t="s">
        <v>1507</v>
      </c>
      <c r="L4" t="s">
        <v>1528</v>
      </c>
      <c r="M4" t="s">
        <v>1509</v>
      </c>
      <c r="N4">
        <v>1</v>
      </c>
      <c r="O4">
        <v>0</v>
      </c>
      <c r="P4">
        <v>1</v>
      </c>
      <c r="Q4" t="s">
        <v>1510</v>
      </c>
      <c r="R4">
        <v>18.8</v>
      </c>
      <c r="S4">
        <v>18.8</v>
      </c>
      <c r="T4">
        <v>0</v>
      </c>
      <c r="U4">
        <v>79.489999999999995</v>
      </c>
      <c r="V4">
        <v>26.77</v>
      </c>
      <c r="W4">
        <v>31.89</v>
      </c>
      <c r="X4">
        <v>1.97</v>
      </c>
      <c r="Y4" t="s">
        <v>1099</v>
      </c>
      <c r="Z4">
        <v>41913</v>
      </c>
      <c r="AA4" s="17">
        <f t="shared" si="2"/>
        <v>2287097</v>
      </c>
      <c r="AB4" s="17" t="str">
        <f t="shared" si="3"/>
        <v>Glass Door Reach-In Refrigerator</v>
      </c>
      <c r="AC4" s="9" t="str">
        <f t="shared" si="4"/>
        <v>Maxx Cold</v>
      </c>
      <c r="AD4" s="18" t="str">
        <f t="shared" si="5"/>
        <v>MXM1-23R</v>
      </c>
      <c r="AE4" s="18">
        <f t="shared" si="6"/>
        <v>376</v>
      </c>
      <c r="AF4" s="18">
        <f t="shared" si="7"/>
        <v>37.6</v>
      </c>
    </row>
    <row r="5" spans="1:32" x14ac:dyDescent="0.25">
      <c r="A5" s="9" t="s">
        <v>618</v>
      </c>
      <c r="B5" s="12">
        <f>VLOOKUP(A5, 'Measures with Incentive Levels'!$A$1:$C$21, 2, FALSE)*R5</f>
        <v>868</v>
      </c>
      <c r="C5" s="12">
        <f t="shared" si="1"/>
        <v>86.800000000000011</v>
      </c>
      <c r="D5">
        <v>2287106</v>
      </c>
      <c r="E5" t="s">
        <v>536</v>
      </c>
      <c r="F5" t="s">
        <v>1544</v>
      </c>
      <c r="G5" t="s">
        <v>1654</v>
      </c>
      <c r="H5" t="s">
        <v>1657</v>
      </c>
      <c r="J5" t="s">
        <v>1656</v>
      </c>
      <c r="K5" t="s">
        <v>1507</v>
      </c>
      <c r="L5" t="s">
        <v>1528</v>
      </c>
      <c r="M5" t="s">
        <v>1509</v>
      </c>
      <c r="N5">
        <v>2</v>
      </c>
      <c r="O5">
        <v>0</v>
      </c>
      <c r="P5">
        <v>2</v>
      </c>
      <c r="Q5" t="s">
        <v>1510</v>
      </c>
      <c r="R5">
        <v>43.4</v>
      </c>
      <c r="S5">
        <v>43.4</v>
      </c>
      <c r="T5">
        <v>0</v>
      </c>
      <c r="U5">
        <v>79.489999999999995</v>
      </c>
      <c r="V5">
        <v>53.94</v>
      </c>
      <c r="W5">
        <v>31.89</v>
      </c>
      <c r="X5">
        <v>3.5</v>
      </c>
      <c r="Y5" t="s">
        <v>1099</v>
      </c>
      <c r="Z5">
        <v>41913</v>
      </c>
      <c r="AA5" s="17">
        <f t="shared" si="2"/>
        <v>2287106</v>
      </c>
      <c r="AB5" s="17" t="str">
        <f t="shared" si="3"/>
        <v>Glass Door Reach-In Refrigerator</v>
      </c>
      <c r="AC5" s="9" t="str">
        <f t="shared" si="4"/>
        <v>Maxx Cold</v>
      </c>
      <c r="AD5" s="18" t="str">
        <f t="shared" si="5"/>
        <v>MXM2-48R</v>
      </c>
      <c r="AE5" s="18">
        <f t="shared" si="6"/>
        <v>868</v>
      </c>
      <c r="AF5" s="18">
        <f t="shared" si="7"/>
        <v>86.800000000000011</v>
      </c>
    </row>
    <row r="6" spans="1:32" x14ac:dyDescent="0.25">
      <c r="A6" s="9" t="s">
        <v>618</v>
      </c>
      <c r="B6" s="12">
        <f>VLOOKUP(A6, 'Measures with Incentive Levels'!$A$1:$C$21, 2, FALSE)*R6</f>
        <v>517.6</v>
      </c>
      <c r="C6" s="12">
        <f t="shared" si="1"/>
        <v>51.760000000000005</v>
      </c>
      <c r="D6">
        <v>2322030</v>
      </c>
      <c r="E6" t="s">
        <v>1502</v>
      </c>
      <c r="F6" t="s">
        <v>1658</v>
      </c>
      <c r="G6" t="s">
        <v>1659</v>
      </c>
      <c r="H6" t="s">
        <v>1660</v>
      </c>
      <c r="J6" t="s">
        <v>1656</v>
      </c>
      <c r="K6" t="s">
        <v>1507</v>
      </c>
      <c r="L6" t="s">
        <v>1524</v>
      </c>
      <c r="M6" t="s">
        <v>1509</v>
      </c>
      <c r="N6">
        <v>1</v>
      </c>
      <c r="O6">
        <v>0</v>
      </c>
      <c r="P6">
        <v>1</v>
      </c>
      <c r="Q6" t="s">
        <v>1510</v>
      </c>
      <c r="R6">
        <v>25.88</v>
      </c>
      <c r="S6">
        <v>25.88</v>
      </c>
      <c r="T6">
        <v>0</v>
      </c>
      <c r="U6">
        <v>78</v>
      </c>
      <c r="V6">
        <v>30</v>
      </c>
      <c r="W6">
        <v>32.5</v>
      </c>
      <c r="X6">
        <v>2.0499999999999998</v>
      </c>
      <c r="Y6" t="s">
        <v>1273</v>
      </c>
      <c r="Z6">
        <v>43046</v>
      </c>
      <c r="AA6" s="17">
        <f t="shared" si="2"/>
        <v>2322030</v>
      </c>
      <c r="AB6" s="17" t="str">
        <f t="shared" si="3"/>
        <v>Glass Door Reach-In Refrigerator</v>
      </c>
      <c r="AC6" s="9" t="str">
        <f t="shared" si="4"/>
        <v>Beverage Air</v>
      </c>
      <c r="AD6" s="18" t="str">
        <f t="shared" si="5"/>
        <v>MMR27HC**********</v>
      </c>
      <c r="AE6" s="18">
        <f t="shared" si="6"/>
        <v>517.6</v>
      </c>
      <c r="AF6" s="18">
        <f t="shared" si="7"/>
        <v>51.760000000000005</v>
      </c>
    </row>
    <row r="7" spans="1:32" x14ac:dyDescent="0.25">
      <c r="A7" s="9" t="s">
        <v>618</v>
      </c>
      <c r="B7" s="12">
        <f>VLOOKUP(A7, 'Measures with Incentive Levels'!$A$1:$C$21, 2, FALSE)*R7</f>
        <v>923</v>
      </c>
      <c r="C7" s="12">
        <f t="shared" si="1"/>
        <v>92.300000000000011</v>
      </c>
      <c r="D7">
        <v>2322031</v>
      </c>
      <c r="E7" t="s">
        <v>1502</v>
      </c>
      <c r="F7" t="s">
        <v>1658</v>
      </c>
      <c r="G7" t="s">
        <v>1659</v>
      </c>
      <c r="H7" t="s">
        <v>1661</v>
      </c>
      <c r="J7" t="s">
        <v>1656</v>
      </c>
      <c r="K7" t="s">
        <v>1507</v>
      </c>
      <c r="L7" t="s">
        <v>1524</v>
      </c>
      <c r="M7" t="s">
        <v>1509</v>
      </c>
      <c r="N7">
        <v>2</v>
      </c>
      <c r="O7">
        <v>0</v>
      </c>
      <c r="P7">
        <v>2</v>
      </c>
      <c r="Q7" t="s">
        <v>1510</v>
      </c>
      <c r="R7">
        <v>46.15</v>
      </c>
      <c r="S7">
        <v>46.15</v>
      </c>
      <c r="T7">
        <v>0</v>
      </c>
      <c r="U7">
        <v>78</v>
      </c>
      <c r="V7">
        <v>52</v>
      </c>
      <c r="W7">
        <v>32.380000000000003</v>
      </c>
      <c r="X7">
        <v>3.21</v>
      </c>
      <c r="Y7" t="s">
        <v>1273</v>
      </c>
      <c r="Z7">
        <v>43046</v>
      </c>
      <c r="AA7" s="17">
        <f t="shared" si="2"/>
        <v>2322031</v>
      </c>
      <c r="AB7" s="17" t="str">
        <f t="shared" si="3"/>
        <v>Glass Door Reach-In Refrigerator</v>
      </c>
      <c r="AC7" s="9" t="str">
        <f t="shared" si="4"/>
        <v>Beverage Air</v>
      </c>
      <c r="AD7" s="18" t="str">
        <f t="shared" si="5"/>
        <v>MMR49HC**********</v>
      </c>
      <c r="AE7" s="18">
        <f t="shared" si="6"/>
        <v>923</v>
      </c>
      <c r="AF7" s="18">
        <f t="shared" si="7"/>
        <v>92.300000000000011</v>
      </c>
    </row>
    <row r="8" spans="1:32" x14ac:dyDescent="0.25">
      <c r="A8" s="9" t="s">
        <v>618</v>
      </c>
      <c r="B8" s="12">
        <f>VLOOKUP(A8, 'Measures with Incentive Levels'!$A$1:$C$21, 2, FALSE)*R8</f>
        <v>1378.6000000000001</v>
      </c>
      <c r="C8" s="12">
        <f t="shared" si="1"/>
        <v>137.86000000000001</v>
      </c>
      <c r="D8">
        <v>2322032</v>
      </c>
      <c r="E8" t="s">
        <v>1502</v>
      </c>
      <c r="F8" t="s">
        <v>1658</v>
      </c>
      <c r="G8" t="s">
        <v>1659</v>
      </c>
      <c r="H8" t="s">
        <v>1662</v>
      </c>
      <c r="J8" t="s">
        <v>1656</v>
      </c>
      <c r="K8" t="s">
        <v>1507</v>
      </c>
      <c r="L8" t="s">
        <v>1524</v>
      </c>
      <c r="M8" t="s">
        <v>1509</v>
      </c>
      <c r="N8">
        <v>3</v>
      </c>
      <c r="O8">
        <v>0</v>
      </c>
      <c r="P8">
        <v>3</v>
      </c>
      <c r="Q8" t="s">
        <v>1510</v>
      </c>
      <c r="R8">
        <v>68.930000000000007</v>
      </c>
      <c r="S8">
        <v>68.930000000000007</v>
      </c>
      <c r="T8">
        <v>0</v>
      </c>
      <c r="U8">
        <v>78</v>
      </c>
      <c r="V8">
        <v>75</v>
      </c>
      <c r="W8">
        <v>31.75</v>
      </c>
      <c r="X8">
        <v>3.92</v>
      </c>
      <c r="Y8" t="s">
        <v>1273</v>
      </c>
      <c r="Z8">
        <v>43046</v>
      </c>
      <c r="AA8" s="17">
        <f t="shared" si="2"/>
        <v>2322032</v>
      </c>
      <c r="AB8" s="17" t="str">
        <f t="shared" si="3"/>
        <v>Glass Door Reach-In Refrigerator</v>
      </c>
      <c r="AC8" s="9" t="str">
        <f t="shared" si="4"/>
        <v>Beverage Air</v>
      </c>
      <c r="AD8" s="18" t="str">
        <f t="shared" si="5"/>
        <v>MMR72HC**********</v>
      </c>
      <c r="AE8" s="18">
        <f t="shared" si="6"/>
        <v>1378.6000000000001</v>
      </c>
      <c r="AF8" s="18">
        <f t="shared" si="7"/>
        <v>137.86000000000001</v>
      </c>
    </row>
    <row r="9" spans="1:32" x14ac:dyDescent="0.25">
      <c r="A9" s="9" t="s">
        <v>618</v>
      </c>
      <c r="B9" s="12">
        <f>VLOOKUP(A9, 'Measures with Incentive Levels'!$A$1:$C$21, 2, FALSE)*R9</f>
        <v>437.2</v>
      </c>
      <c r="C9" s="12">
        <f t="shared" si="1"/>
        <v>43.72</v>
      </c>
      <c r="D9">
        <v>2325131</v>
      </c>
      <c r="E9" t="s">
        <v>1502</v>
      </c>
      <c r="F9" t="s">
        <v>1503</v>
      </c>
      <c r="G9" t="s">
        <v>1663</v>
      </c>
      <c r="H9" t="s">
        <v>1664</v>
      </c>
      <c r="J9" t="s">
        <v>1656</v>
      </c>
      <c r="K9" t="s">
        <v>1507</v>
      </c>
      <c r="L9" t="s">
        <v>1665</v>
      </c>
      <c r="M9" t="s">
        <v>1509</v>
      </c>
      <c r="N9">
        <v>2</v>
      </c>
      <c r="O9">
        <v>0</v>
      </c>
      <c r="P9">
        <v>2</v>
      </c>
      <c r="Q9" t="s">
        <v>1510</v>
      </c>
      <c r="R9">
        <v>21.86</v>
      </c>
      <c r="S9">
        <v>21.86</v>
      </c>
      <c r="T9">
        <v>0</v>
      </c>
      <c r="U9">
        <v>37.25</v>
      </c>
      <c r="V9">
        <v>59</v>
      </c>
      <c r="W9">
        <v>27.25</v>
      </c>
      <c r="X9">
        <v>1.99</v>
      </c>
      <c r="Y9" t="s">
        <v>1273</v>
      </c>
      <c r="Z9">
        <v>42809</v>
      </c>
      <c r="AA9" s="17">
        <f t="shared" si="2"/>
        <v>2325131</v>
      </c>
      <c r="AB9" s="17" t="str">
        <f t="shared" si="3"/>
        <v>Glass Door Reach-In Refrigerator</v>
      </c>
      <c r="AC9" s="9" t="str">
        <f t="shared" si="4"/>
        <v>Beverage-Air</v>
      </c>
      <c r="AD9" s="18" t="str">
        <f t="shared" si="5"/>
        <v>BB58HC****G*******</v>
      </c>
      <c r="AE9" s="18">
        <f t="shared" si="6"/>
        <v>437.2</v>
      </c>
      <c r="AF9" s="18">
        <f t="shared" si="7"/>
        <v>43.72</v>
      </c>
    </row>
    <row r="10" spans="1:32" x14ac:dyDescent="0.25">
      <c r="A10" s="9" t="s">
        <v>618</v>
      </c>
      <c r="B10" s="12">
        <f>VLOOKUP(A10, 'Measures with Incentive Levels'!$A$1:$C$21, 2, FALSE)*R10</f>
        <v>437.2</v>
      </c>
      <c r="C10" s="12">
        <f t="shared" si="1"/>
        <v>43.72</v>
      </c>
      <c r="D10">
        <v>2330525</v>
      </c>
      <c r="E10" t="s">
        <v>1502</v>
      </c>
      <c r="F10" t="s">
        <v>1503</v>
      </c>
      <c r="G10" t="s">
        <v>1666</v>
      </c>
      <c r="H10" t="s">
        <v>1667</v>
      </c>
      <c r="J10" t="s">
        <v>1656</v>
      </c>
      <c r="K10" t="s">
        <v>1507</v>
      </c>
      <c r="L10" t="s">
        <v>1668</v>
      </c>
      <c r="M10" t="s">
        <v>1509</v>
      </c>
      <c r="N10">
        <v>2</v>
      </c>
      <c r="O10">
        <v>0</v>
      </c>
      <c r="P10">
        <v>2</v>
      </c>
      <c r="Q10" t="s">
        <v>1510</v>
      </c>
      <c r="R10">
        <v>21.86</v>
      </c>
      <c r="S10">
        <v>21.86</v>
      </c>
      <c r="T10">
        <v>0</v>
      </c>
      <c r="U10">
        <v>37.25</v>
      </c>
      <c r="V10">
        <v>59</v>
      </c>
      <c r="W10">
        <v>27.25</v>
      </c>
      <c r="X10">
        <v>1.99</v>
      </c>
      <c r="Y10" t="s">
        <v>1273</v>
      </c>
      <c r="Z10">
        <v>42825</v>
      </c>
      <c r="AA10" s="17">
        <f t="shared" si="2"/>
        <v>2330525</v>
      </c>
      <c r="AB10" s="17" t="str">
        <f t="shared" si="3"/>
        <v>Glass Door Reach-In Refrigerator</v>
      </c>
      <c r="AC10" s="9" t="str">
        <f t="shared" si="4"/>
        <v>Beverage-Air</v>
      </c>
      <c r="AD10" s="18" t="str">
        <f t="shared" si="5"/>
        <v>DD58HC****G*******</v>
      </c>
      <c r="AE10" s="18">
        <f t="shared" si="6"/>
        <v>437.2</v>
      </c>
      <c r="AF10" s="18">
        <f t="shared" si="7"/>
        <v>43.72</v>
      </c>
    </row>
    <row r="11" spans="1:32" x14ac:dyDescent="0.25">
      <c r="A11" s="9" t="s">
        <v>618</v>
      </c>
      <c r="B11" s="12">
        <f>VLOOKUP(A11, 'Measures with Incentive Levels'!$A$1:$C$21, 2, FALSE)*R11</f>
        <v>518.6</v>
      </c>
      <c r="C11" s="12">
        <f t="shared" si="1"/>
        <v>51.860000000000007</v>
      </c>
      <c r="D11">
        <v>2333378</v>
      </c>
      <c r="E11" t="s">
        <v>1502</v>
      </c>
      <c r="F11" t="s">
        <v>1503</v>
      </c>
      <c r="G11" t="s">
        <v>1666</v>
      </c>
      <c r="H11" t="s">
        <v>1669</v>
      </c>
      <c r="J11" t="s">
        <v>1656</v>
      </c>
      <c r="K11" t="s">
        <v>1507</v>
      </c>
      <c r="L11" t="s">
        <v>1668</v>
      </c>
      <c r="M11" t="s">
        <v>1509</v>
      </c>
      <c r="N11">
        <v>2</v>
      </c>
      <c r="O11">
        <v>0</v>
      </c>
      <c r="P11">
        <v>2</v>
      </c>
      <c r="Q11" t="s">
        <v>1510</v>
      </c>
      <c r="R11">
        <v>25.93</v>
      </c>
      <c r="S11">
        <v>25.93</v>
      </c>
      <c r="T11">
        <v>0</v>
      </c>
      <c r="U11">
        <v>38.75</v>
      </c>
      <c r="V11">
        <v>69</v>
      </c>
      <c r="W11">
        <v>27.25</v>
      </c>
      <c r="X11">
        <v>2.0299999999999998</v>
      </c>
      <c r="Y11" t="s">
        <v>1273</v>
      </c>
      <c r="Z11">
        <v>42765</v>
      </c>
      <c r="AA11" s="17">
        <f t="shared" si="2"/>
        <v>2333378</v>
      </c>
      <c r="AB11" s="17" t="str">
        <f t="shared" si="3"/>
        <v>Glass Door Reach-In Refrigerator</v>
      </c>
      <c r="AC11" s="9" t="str">
        <f t="shared" si="4"/>
        <v>Beverage-Air</v>
      </c>
      <c r="AD11" s="18" t="str">
        <f t="shared" si="5"/>
        <v>DD68HC****G****</v>
      </c>
      <c r="AE11" s="18">
        <f t="shared" si="6"/>
        <v>518.6</v>
      </c>
      <c r="AF11" s="18">
        <f t="shared" si="7"/>
        <v>51.860000000000007</v>
      </c>
    </row>
    <row r="12" spans="1:32" x14ac:dyDescent="0.25">
      <c r="A12" s="9" t="s">
        <v>618</v>
      </c>
      <c r="B12" s="12">
        <f>VLOOKUP(A12, 'Measures with Incentive Levels'!$A$1:$C$21, 2, FALSE)*R12</f>
        <v>756.4</v>
      </c>
      <c r="C12" s="12">
        <f t="shared" si="1"/>
        <v>75.64</v>
      </c>
      <c r="D12">
        <v>2333379</v>
      </c>
      <c r="E12" t="s">
        <v>1502</v>
      </c>
      <c r="F12" t="s">
        <v>1503</v>
      </c>
      <c r="G12" t="s">
        <v>1666</v>
      </c>
      <c r="H12" t="s">
        <v>1670</v>
      </c>
      <c r="J12" t="s">
        <v>1656</v>
      </c>
      <c r="K12" t="s">
        <v>1507</v>
      </c>
      <c r="L12" t="s">
        <v>1668</v>
      </c>
      <c r="M12" t="s">
        <v>1509</v>
      </c>
      <c r="N12">
        <v>3</v>
      </c>
      <c r="O12">
        <v>0</v>
      </c>
      <c r="P12">
        <v>3</v>
      </c>
      <c r="Q12" t="s">
        <v>1510</v>
      </c>
      <c r="R12">
        <v>37.82</v>
      </c>
      <c r="S12">
        <v>37.82</v>
      </c>
      <c r="T12">
        <v>0</v>
      </c>
      <c r="U12">
        <v>38.75</v>
      </c>
      <c r="V12">
        <v>95</v>
      </c>
      <c r="W12">
        <v>27.25</v>
      </c>
      <c r="X12">
        <v>2.58</v>
      </c>
      <c r="Y12" t="s">
        <v>1273</v>
      </c>
      <c r="Z12">
        <v>42809</v>
      </c>
      <c r="AA12" s="17">
        <f t="shared" si="2"/>
        <v>2333379</v>
      </c>
      <c r="AB12" s="17" t="str">
        <f t="shared" si="3"/>
        <v>Glass Door Reach-In Refrigerator</v>
      </c>
      <c r="AC12" s="9" t="str">
        <f t="shared" si="4"/>
        <v>Beverage-Air</v>
      </c>
      <c r="AD12" s="18" t="str">
        <f t="shared" si="5"/>
        <v>DD94HC****G*******</v>
      </c>
      <c r="AE12" s="18">
        <f t="shared" si="6"/>
        <v>756.4</v>
      </c>
      <c r="AF12" s="18">
        <f t="shared" si="7"/>
        <v>75.64</v>
      </c>
    </row>
    <row r="13" spans="1:32" x14ac:dyDescent="0.25">
      <c r="A13" s="9" t="s">
        <v>618</v>
      </c>
      <c r="B13" s="12">
        <f>VLOOKUP(A13, 'Measures with Incentive Levels'!$A$1:$C$21, 2, FALSE)*R13</f>
        <v>462</v>
      </c>
      <c r="C13" s="12">
        <f t="shared" si="1"/>
        <v>46.2</v>
      </c>
      <c r="D13">
        <v>2333382</v>
      </c>
      <c r="E13" t="s">
        <v>1502</v>
      </c>
      <c r="F13" t="s">
        <v>1503</v>
      </c>
      <c r="G13" t="s">
        <v>1671</v>
      </c>
      <c r="H13" t="s">
        <v>1672</v>
      </c>
      <c r="J13" t="s">
        <v>1656</v>
      </c>
      <c r="K13" t="s">
        <v>1507</v>
      </c>
      <c r="L13" t="s">
        <v>1529</v>
      </c>
      <c r="M13" t="s">
        <v>1509</v>
      </c>
      <c r="N13">
        <v>1</v>
      </c>
      <c r="O13">
        <v>0</v>
      </c>
      <c r="P13">
        <v>1</v>
      </c>
      <c r="Q13" t="s">
        <v>1510</v>
      </c>
      <c r="R13">
        <v>23.1</v>
      </c>
      <c r="S13">
        <v>23.1</v>
      </c>
      <c r="T13">
        <v>0</v>
      </c>
      <c r="U13">
        <v>78</v>
      </c>
      <c r="V13">
        <v>27.25</v>
      </c>
      <c r="W13">
        <v>30</v>
      </c>
      <c r="X13">
        <v>2.04</v>
      </c>
      <c r="Y13" t="s">
        <v>1273</v>
      </c>
      <c r="Z13">
        <v>42628</v>
      </c>
      <c r="AA13" s="17">
        <f t="shared" si="2"/>
        <v>2333382</v>
      </c>
      <c r="AB13" s="17" t="str">
        <f t="shared" si="3"/>
        <v>Glass Door Reach-In Refrigerator</v>
      </c>
      <c r="AC13" s="9" t="str">
        <f t="shared" si="4"/>
        <v>Beverage-Air</v>
      </c>
      <c r="AD13" s="18" t="str">
        <f t="shared" si="5"/>
        <v>HBR23HC****G*******</v>
      </c>
      <c r="AE13" s="18">
        <f t="shared" si="6"/>
        <v>462</v>
      </c>
      <c r="AF13" s="18">
        <f t="shared" si="7"/>
        <v>46.2</v>
      </c>
    </row>
    <row r="14" spans="1:32" x14ac:dyDescent="0.25">
      <c r="A14" s="9" t="s">
        <v>618</v>
      </c>
      <c r="B14" s="12">
        <f>VLOOKUP(A14, 'Measures with Incentive Levels'!$A$1:$C$21, 2, FALSE)*R14</f>
        <v>517.6</v>
      </c>
      <c r="C14" s="12">
        <f t="shared" si="1"/>
        <v>51.760000000000005</v>
      </c>
      <c r="D14">
        <v>2330488</v>
      </c>
      <c r="E14" t="s">
        <v>1502</v>
      </c>
      <c r="F14" t="s">
        <v>1503</v>
      </c>
      <c r="G14" t="s">
        <v>1673</v>
      </c>
      <c r="H14" t="s">
        <v>1674</v>
      </c>
      <c r="J14" t="s">
        <v>1656</v>
      </c>
      <c r="K14" t="s">
        <v>1507</v>
      </c>
      <c r="L14" t="s">
        <v>1529</v>
      </c>
      <c r="M14" t="s">
        <v>1509</v>
      </c>
      <c r="N14">
        <v>1</v>
      </c>
      <c r="O14">
        <v>0</v>
      </c>
      <c r="P14">
        <v>1</v>
      </c>
      <c r="Q14" t="s">
        <v>1510</v>
      </c>
      <c r="R14">
        <v>25.88</v>
      </c>
      <c r="S14">
        <v>25.88</v>
      </c>
      <c r="T14">
        <v>0</v>
      </c>
      <c r="U14">
        <v>78</v>
      </c>
      <c r="V14">
        <v>30</v>
      </c>
      <c r="W14">
        <v>32.5</v>
      </c>
      <c r="X14">
        <v>2.0499999999999998</v>
      </c>
      <c r="Y14" t="s">
        <v>1273</v>
      </c>
      <c r="Z14">
        <v>43046</v>
      </c>
      <c r="AA14" s="17">
        <f t="shared" si="2"/>
        <v>2330488</v>
      </c>
      <c r="AB14" s="17" t="str">
        <f t="shared" si="3"/>
        <v>Glass Door Reach-In Refrigerator</v>
      </c>
      <c r="AC14" s="9" t="str">
        <f t="shared" si="4"/>
        <v>Beverage-Air</v>
      </c>
      <c r="AD14" s="18" t="str">
        <f t="shared" si="5"/>
        <v>HBR27HC****G*******</v>
      </c>
      <c r="AE14" s="18">
        <f t="shared" si="6"/>
        <v>517.6</v>
      </c>
      <c r="AF14" s="18">
        <f t="shared" si="7"/>
        <v>51.760000000000005</v>
      </c>
    </row>
    <row r="15" spans="1:32" x14ac:dyDescent="0.25">
      <c r="A15" s="9" t="s">
        <v>618</v>
      </c>
      <c r="B15" s="12">
        <f>VLOOKUP(A15, 'Measures with Incentive Levels'!$A$1:$C$21, 2, FALSE)*R15</f>
        <v>923</v>
      </c>
      <c r="C15" s="12">
        <f t="shared" si="1"/>
        <v>92.300000000000011</v>
      </c>
      <c r="D15">
        <v>2330492</v>
      </c>
      <c r="E15" t="s">
        <v>1502</v>
      </c>
      <c r="F15" t="s">
        <v>1503</v>
      </c>
      <c r="G15" t="s">
        <v>1673</v>
      </c>
      <c r="H15" t="s">
        <v>1675</v>
      </c>
      <c r="J15" t="s">
        <v>1656</v>
      </c>
      <c r="K15" t="s">
        <v>1507</v>
      </c>
      <c r="L15" t="s">
        <v>1529</v>
      </c>
      <c r="M15" t="s">
        <v>1509</v>
      </c>
      <c r="N15">
        <v>2</v>
      </c>
      <c r="O15">
        <v>0</v>
      </c>
      <c r="P15">
        <v>2</v>
      </c>
      <c r="Q15" t="s">
        <v>1510</v>
      </c>
      <c r="R15">
        <v>46.15</v>
      </c>
      <c r="S15">
        <v>46.15</v>
      </c>
      <c r="T15">
        <v>0</v>
      </c>
      <c r="U15">
        <v>78</v>
      </c>
      <c r="V15">
        <v>52</v>
      </c>
      <c r="W15">
        <v>32.380000000000003</v>
      </c>
      <c r="X15">
        <v>3.21</v>
      </c>
      <c r="Y15" t="s">
        <v>1273</v>
      </c>
      <c r="Z15">
        <v>43046</v>
      </c>
      <c r="AA15" s="17">
        <f t="shared" si="2"/>
        <v>2330492</v>
      </c>
      <c r="AB15" s="17" t="str">
        <f t="shared" si="3"/>
        <v>Glass Door Reach-In Refrigerator</v>
      </c>
      <c r="AC15" s="9" t="str">
        <f t="shared" si="4"/>
        <v>Beverage-Air</v>
      </c>
      <c r="AD15" s="18" t="str">
        <f t="shared" si="5"/>
        <v>HBR49HC****G*******</v>
      </c>
      <c r="AE15" s="18">
        <f t="shared" si="6"/>
        <v>923</v>
      </c>
      <c r="AF15" s="18">
        <f t="shared" si="7"/>
        <v>92.300000000000011</v>
      </c>
    </row>
    <row r="16" spans="1:32" x14ac:dyDescent="0.25">
      <c r="A16" s="9" t="s">
        <v>618</v>
      </c>
      <c r="B16" s="12">
        <f>VLOOKUP(A16, 'Measures with Incentive Levels'!$A$1:$C$21, 2, FALSE)*R16</f>
        <v>1378.6000000000001</v>
      </c>
      <c r="C16" s="12">
        <f t="shared" si="1"/>
        <v>137.86000000000001</v>
      </c>
      <c r="D16">
        <v>2330496</v>
      </c>
      <c r="E16" t="s">
        <v>1502</v>
      </c>
      <c r="F16" t="s">
        <v>1503</v>
      </c>
      <c r="G16" t="s">
        <v>1673</v>
      </c>
      <c r="H16" t="s">
        <v>1676</v>
      </c>
      <c r="J16" t="s">
        <v>1656</v>
      </c>
      <c r="K16" t="s">
        <v>1507</v>
      </c>
      <c r="L16" t="s">
        <v>1529</v>
      </c>
      <c r="M16" t="s">
        <v>1509</v>
      </c>
      <c r="N16">
        <v>3</v>
      </c>
      <c r="O16">
        <v>0</v>
      </c>
      <c r="P16">
        <v>3</v>
      </c>
      <c r="Q16" t="s">
        <v>1510</v>
      </c>
      <c r="R16">
        <v>68.930000000000007</v>
      </c>
      <c r="S16">
        <v>68.930000000000007</v>
      </c>
      <c r="T16">
        <v>0</v>
      </c>
      <c r="U16">
        <v>78</v>
      </c>
      <c r="V16">
        <v>75</v>
      </c>
      <c r="W16">
        <v>31.75</v>
      </c>
      <c r="X16">
        <v>3.92</v>
      </c>
      <c r="Y16" t="s">
        <v>1273</v>
      </c>
      <c r="Z16">
        <v>43046</v>
      </c>
      <c r="AA16" s="17">
        <f t="shared" si="2"/>
        <v>2330496</v>
      </c>
      <c r="AB16" s="17" t="str">
        <f t="shared" si="3"/>
        <v>Glass Door Reach-In Refrigerator</v>
      </c>
      <c r="AC16" s="9" t="str">
        <f t="shared" si="4"/>
        <v>Beverage-Air</v>
      </c>
      <c r="AD16" s="18" t="str">
        <f t="shared" si="5"/>
        <v>HBR72HC****G*******</v>
      </c>
      <c r="AE16" s="18">
        <f t="shared" si="6"/>
        <v>1378.6000000000001</v>
      </c>
      <c r="AF16" s="18">
        <f t="shared" si="7"/>
        <v>137.86000000000001</v>
      </c>
    </row>
    <row r="17" spans="1:32" x14ac:dyDescent="0.25">
      <c r="A17" s="9" t="s">
        <v>618</v>
      </c>
      <c r="B17" s="12">
        <f>VLOOKUP(A17, 'Measures with Incentive Levels'!$A$1:$C$21, 2, FALSE)*R17</f>
        <v>192</v>
      </c>
      <c r="C17" s="12">
        <f t="shared" si="1"/>
        <v>19.200000000000003</v>
      </c>
      <c r="D17">
        <v>2333376</v>
      </c>
      <c r="E17" t="s">
        <v>1502</v>
      </c>
      <c r="F17" t="s">
        <v>1503</v>
      </c>
      <c r="G17" t="s">
        <v>1677</v>
      </c>
      <c r="H17" t="s">
        <v>1678</v>
      </c>
      <c r="J17" t="s">
        <v>1656</v>
      </c>
      <c r="K17" t="s">
        <v>1507</v>
      </c>
      <c r="L17" t="s">
        <v>1524</v>
      </c>
      <c r="M17" t="s">
        <v>1509</v>
      </c>
      <c r="N17">
        <v>1</v>
      </c>
      <c r="O17">
        <v>0</v>
      </c>
      <c r="P17">
        <v>1</v>
      </c>
      <c r="Q17" t="s">
        <v>1510</v>
      </c>
      <c r="R17">
        <v>9.6</v>
      </c>
      <c r="S17">
        <v>9.6</v>
      </c>
      <c r="T17">
        <v>0</v>
      </c>
      <c r="U17">
        <v>54</v>
      </c>
      <c r="V17">
        <v>24</v>
      </c>
      <c r="W17">
        <v>24</v>
      </c>
      <c r="X17">
        <v>1.31</v>
      </c>
      <c r="Y17" t="s">
        <v>1273</v>
      </c>
      <c r="Z17">
        <v>42628</v>
      </c>
      <c r="AA17" s="17">
        <f t="shared" si="2"/>
        <v>2333376</v>
      </c>
      <c r="AB17" s="17" t="str">
        <f t="shared" si="3"/>
        <v>Glass Door Reach-In Refrigerator</v>
      </c>
      <c r="AC17" s="9" t="str">
        <f t="shared" si="4"/>
        <v>Beverage-Air</v>
      </c>
      <c r="AD17" s="18" t="str">
        <f t="shared" si="5"/>
        <v>LV10HC**</v>
      </c>
      <c r="AE17" s="18">
        <f t="shared" si="6"/>
        <v>192</v>
      </c>
      <c r="AF17" s="18">
        <f t="shared" si="7"/>
        <v>19.200000000000003</v>
      </c>
    </row>
    <row r="18" spans="1:32" x14ac:dyDescent="0.25">
      <c r="A18" s="9" t="s">
        <v>618</v>
      </c>
      <c r="B18" s="12">
        <f>VLOOKUP(A18, 'Measures with Incentive Levels'!$A$1:$C$21, 2, FALSE)*R18</f>
        <v>241.20000000000002</v>
      </c>
      <c r="C18" s="12">
        <f t="shared" si="1"/>
        <v>24.120000000000005</v>
      </c>
      <c r="D18">
        <v>2330499</v>
      </c>
      <c r="E18" t="s">
        <v>1502</v>
      </c>
      <c r="F18" t="s">
        <v>1503</v>
      </c>
      <c r="G18" t="s">
        <v>1677</v>
      </c>
      <c r="H18" t="s">
        <v>1679</v>
      </c>
      <c r="J18" t="s">
        <v>1656</v>
      </c>
      <c r="K18" t="s">
        <v>1507</v>
      </c>
      <c r="L18" t="s">
        <v>1524</v>
      </c>
      <c r="M18" t="s">
        <v>1509</v>
      </c>
      <c r="N18">
        <v>1</v>
      </c>
      <c r="O18">
        <v>0</v>
      </c>
      <c r="P18">
        <v>1</v>
      </c>
      <c r="Q18" t="s">
        <v>1510</v>
      </c>
      <c r="R18">
        <v>12.06</v>
      </c>
      <c r="S18">
        <v>12.06</v>
      </c>
      <c r="T18">
        <v>0</v>
      </c>
      <c r="U18">
        <v>62</v>
      </c>
      <c r="V18">
        <v>24</v>
      </c>
      <c r="W18">
        <v>24</v>
      </c>
      <c r="X18">
        <v>1.47</v>
      </c>
      <c r="Y18" t="s">
        <v>1273</v>
      </c>
      <c r="Z18">
        <v>43046</v>
      </c>
      <c r="AA18" s="17">
        <f t="shared" si="2"/>
        <v>2330499</v>
      </c>
      <c r="AB18" s="17" t="str">
        <f t="shared" si="3"/>
        <v>Glass Door Reach-In Refrigerator</v>
      </c>
      <c r="AC18" s="9" t="str">
        <f t="shared" si="4"/>
        <v>Beverage-Air</v>
      </c>
      <c r="AD18" s="18" t="str">
        <f t="shared" si="5"/>
        <v>LV12HC**********</v>
      </c>
      <c r="AE18" s="18">
        <f t="shared" si="6"/>
        <v>241.20000000000002</v>
      </c>
      <c r="AF18" s="18">
        <f t="shared" si="7"/>
        <v>24.120000000000005</v>
      </c>
    </row>
    <row r="19" spans="1:32" x14ac:dyDescent="0.25">
      <c r="A19" s="9" t="s">
        <v>618</v>
      </c>
      <c r="B19" s="12">
        <f>VLOOKUP(A19, 'Measures with Incentive Levels'!$A$1:$C$21, 2, FALSE)*R19</f>
        <v>369.79999999999995</v>
      </c>
      <c r="C19" s="12">
        <f t="shared" si="1"/>
        <v>36.979999999999997</v>
      </c>
      <c r="D19">
        <v>2330504</v>
      </c>
      <c r="E19" t="s">
        <v>1502</v>
      </c>
      <c r="F19" t="s">
        <v>1503</v>
      </c>
      <c r="G19" t="s">
        <v>1677</v>
      </c>
      <c r="H19" t="s">
        <v>1680</v>
      </c>
      <c r="J19" t="s">
        <v>1656</v>
      </c>
      <c r="K19" t="s">
        <v>1507</v>
      </c>
      <c r="L19" t="s">
        <v>1524</v>
      </c>
      <c r="M19" t="s">
        <v>1509</v>
      </c>
      <c r="N19">
        <v>2</v>
      </c>
      <c r="O19">
        <v>0</v>
      </c>
      <c r="P19">
        <v>2</v>
      </c>
      <c r="Q19" t="s">
        <v>1619</v>
      </c>
      <c r="R19">
        <v>18.489999999999998</v>
      </c>
      <c r="S19">
        <v>18.489999999999998</v>
      </c>
      <c r="T19">
        <v>0</v>
      </c>
      <c r="U19">
        <v>66</v>
      </c>
      <c r="V19">
        <v>36</v>
      </c>
      <c r="W19">
        <v>24</v>
      </c>
      <c r="X19">
        <v>1.84</v>
      </c>
      <c r="Y19" t="s">
        <v>1273</v>
      </c>
      <c r="Z19">
        <v>42814</v>
      </c>
      <c r="AA19" s="17">
        <f t="shared" si="2"/>
        <v>2330504</v>
      </c>
      <c r="AB19" s="17" t="str">
        <f t="shared" si="3"/>
        <v>Glass Door Reach-In Refrigerator</v>
      </c>
      <c r="AC19" s="9" t="str">
        <f t="shared" si="4"/>
        <v>Beverage-Air</v>
      </c>
      <c r="AD19" s="18" t="str">
        <f t="shared" si="5"/>
        <v>LV17HC**********</v>
      </c>
      <c r="AE19" s="18">
        <f t="shared" si="6"/>
        <v>369.79999999999995</v>
      </c>
      <c r="AF19" s="18">
        <f t="shared" si="7"/>
        <v>36.979999999999997</v>
      </c>
    </row>
    <row r="20" spans="1:32" x14ac:dyDescent="0.25">
      <c r="A20" s="9" t="s">
        <v>618</v>
      </c>
      <c r="B20" s="12">
        <f>VLOOKUP(A20, 'Measures with Incentive Levels'!$A$1:$C$21, 2, FALSE)*R20</f>
        <v>462</v>
      </c>
      <c r="C20" s="12">
        <f t="shared" si="1"/>
        <v>46.2</v>
      </c>
      <c r="D20">
        <v>2333377</v>
      </c>
      <c r="E20" t="s">
        <v>1502</v>
      </c>
      <c r="F20" t="s">
        <v>1503</v>
      </c>
      <c r="G20" t="s">
        <v>1677</v>
      </c>
      <c r="H20" t="s">
        <v>1681</v>
      </c>
      <c r="J20" t="s">
        <v>1656</v>
      </c>
      <c r="K20" t="s">
        <v>1507</v>
      </c>
      <c r="L20" t="s">
        <v>1524</v>
      </c>
      <c r="M20" t="s">
        <v>1509</v>
      </c>
      <c r="N20">
        <v>1</v>
      </c>
      <c r="O20">
        <v>0</v>
      </c>
      <c r="P20">
        <v>1</v>
      </c>
      <c r="Q20" t="s">
        <v>1510</v>
      </c>
      <c r="R20">
        <v>23.1</v>
      </c>
      <c r="S20">
        <v>23.1</v>
      </c>
      <c r="T20">
        <v>0</v>
      </c>
      <c r="U20">
        <v>78</v>
      </c>
      <c r="V20">
        <v>27.25</v>
      </c>
      <c r="W20">
        <v>30</v>
      </c>
      <c r="X20">
        <v>2.04</v>
      </c>
      <c r="Y20" t="s">
        <v>1273</v>
      </c>
      <c r="Z20">
        <v>42628</v>
      </c>
      <c r="AA20" s="17">
        <f t="shared" si="2"/>
        <v>2333377</v>
      </c>
      <c r="AB20" s="17" t="str">
        <f t="shared" si="3"/>
        <v>Glass Door Reach-In Refrigerator</v>
      </c>
      <c r="AC20" s="9" t="str">
        <f t="shared" si="4"/>
        <v>Beverage-Air</v>
      </c>
      <c r="AD20" s="18" t="str">
        <f t="shared" si="5"/>
        <v>LV23HC*</v>
      </c>
      <c r="AE20" s="18">
        <f t="shared" si="6"/>
        <v>462</v>
      </c>
      <c r="AF20" s="18">
        <f t="shared" si="7"/>
        <v>46.2</v>
      </c>
    </row>
    <row r="21" spans="1:32" x14ac:dyDescent="0.25">
      <c r="A21" s="9" t="s">
        <v>618</v>
      </c>
      <c r="B21" s="12">
        <f>VLOOKUP(A21, 'Measures with Incentive Levels'!$A$1:$C$21, 2, FALSE)*R21</f>
        <v>517.6</v>
      </c>
      <c r="C21" s="12">
        <f t="shared" si="1"/>
        <v>51.760000000000005</v>
      </c>
      <c r="D21">
        <v>2330487</v>
      </c>
      <c r="E21" t="s">
        <v>1502</v>
      </c>
      <c r="F21" t="s">
        <v>1503</v>
      </c>
      <c r="G21" t="s">
        <v>1677</v>
      </c>
      <c r="H21" t="s">
        <v>1682</v>
      </c>
      <c r="J21" t="s">
        <v>1656</v>
      </c>
      <c r="K21" t="s">
        <v>1507</v>
      </c>
      <c r="L21" t="s">
        <v>1524</v>
      </c>
      <c r="M21" t="s">
        <v>1509</v>
      </c>
      <c r="N21">
        <v>1</v>
      </c>
      <c r="O21">
        <v>0</v>
      </c>
      <c r="P21">
        <v>1</v>
      </c>
      <c r="Q21" t="s">
        <v>1510</v>
      </c>
      <c r="R21">
        <v>25.88</v>
      </c>
      <c r="S21">
        <v>25.88</v>
      </c>
      <c r="T21">
        <v>0</v>
      </c>
      <c r="U21">
        <v>78</v>
      </c>
      <c r="V21">
        <v>30</v>
      </c>
      <c r="W21">
        <v>32.5</v>
      </c>
      <c r="X21">
        <v>2.0499999999999998</v>
      </c>
      <c r="Y21" t="s">
        <v>1273</v>
      </c>
      <c r="Z21">
        <v>43046</v>
      </c>
      <c r="AA21" s="17">
        <f t="shared" si="2"/>
        <v>2330487</v>
      </c>
      <c r="AB21" s="17" t="str">
        <f t="shared" si="3"/>
        <v>Glass Door Reach-In Refrigerator</v>
      </c>
      <c r="AC21" s="9" t="str">
        <f t="shared" si="4"/>
        <v>Beverage-Air</v>
      </c>
      <c r="AD21" s="18" t="str">
        <f t="shared" si="5"/>
        <v>LV27HC**********</v>
      </c>
      <c r="AE21" s="18">
        <f t="shared" si="6"/>
        <v>517.6</v>
      </c>
      <c r="AF21" s="18">
        <f t="shared" si="7"/>
        <v>51.760000000000005</v>
      </c>
    </row>
    <row r="22" spans="1:32" x14ac:dyDescent="0.25">
      <c r="A22" s="9" t="s">
        <v>618</v>
      </c>
      <c r="B22" s="12">
        <f>VLOOKUP(A22, 'Measures with Incentive Levels'!$A$1:$C$21, 2, FALSE)*R22</f>
        <v>144.4</v>
      </c>
      <c r="C22" s="12">
        <f t="shared" si="1"/>
        <v>14.440000000000001</v>
      </c>
      <c r="D22">
        <v>2333392</v>
      </c>
      <c r="E22" t="s">
        <v>1502</v>
      </c>
      <c r="F22" t="s">
        <v>1503</v>
      </c>
      <c r="G22" t="s">
        <v>1683</v>
      </c>
      <c r="H22" t="s">
        <v>1684</v>
      </c>
      <c r="J22" t="s">
        <v>1656</v>
      </c>
      <c r="K22" t="s">
        <v>1507</v>
      </c>
      <c r="L22" t="s">
        <v>1508</v>
      </c>
      <c r="M22" t="s">
        <v>1509</v>
      </c>
      <c r="N22">
        <v>1</v>
      </c>
      <c r="O22">
        <v>0</v>
      </c>
      <c r="P22">
        <v>1</v>
      </c>
      <c r="Q22" t="s">
        <v>1510</v>
      </c>
      <c r="R22">
        <v>7.22</v>
      </c>
      <c r="S22">
        <v>7.22</v>
      </c>
      <c r="T22">
        <v>0</v>
      </c>
      <c r="U22">
        <v>34.5</v>
      </c>
      <c r="V22">
        <v>32</v>
      </c>
      <c r="W22">
        <v>27.25</v>
      </c>
      <c r="X22">
        <v>1.06</v>
      </c>
      <c r="Y22" t="s">
        <v>1273</v>
      </c>
      <c r="Z22">
        <v>43497</v>
      </c>
      <c r="AA22" s="17">
        <f t="shared" si="2"/>
        <v>2333392</v>
      </c>
      <c r="AB22" s="17" t="str">
        <f t="shared" si="3"/>
        <v>Glass Door Reach-In Refrigerator</v>
      </c>
      <c r="AC22" s="9" t="str">
        <f t="shared" si="4"/>
        <v>Beverage-Air</v>
      </c>
      <c r="AD22" s="18" t="str">
        <f t="shared" si="5"/>
        <v>UCR32AHC-25*********</v>
      </c>
      <c r="AE22" s="18">
        <f t="shared" si="6"/>
        <v>144.4</v>
      </c>
      <c r="AF22" s="18">
        <f t="shared" si="7"/>
        <v>14.440000000000001</v>
      </c>
    </row>
    <row r="23" spans="1:32" x14ac:dyDescent="0.25">
      <c r="A23" s="9" t="s">
        <v>618</v>
      </c>
      <c r="B23" s="12">
        <f>VLOOKUP(A23, 'Measures with Incentive Levels'!$A$1:$C$21, 2, FALSE)*R23</f>
        <v>923</v>
      </c>
      <c r="C23" s="12">
        <f t="shared" si="1"/>
        <v>92.300000000000011</v>
      </c>
      <c r="D23">
        <v>2330491</v>
      </c>
      <c r="E23" t="s">
        <v>1502</v>
      </c>
      <c r="F23" t="s">
        <v>1503</v>
      </c>
      <c r="G23" t="s">
        <v>1677</v>
      </c>
      <c r="H23" t="s">
        <v>1685</v>
      </c>
      <c r="J23" t="s">
        <v>1656</v>
      </c>
      <c r="K23" t="s">
        <v>1507</v>
      </c>
      <c r="L23" t="s">
        <v>1524</v>
      </c>
      <c r="M23" t="s">
        <v>1509</v>
      </c>
      <c r="N23">
        <v>2</v>
      </c>
      <c r="O23">
        <v>0</v>
      </c>
      <c r="P23">
        <v>2</v>
      </c>
      <c r="Q23" t="s">
        <v>1510</v>
      </c>
      <c r="R23">
        <v>46.15</v>
      </c>
      <c r="S23">
        <v>46.15</v>
      </c>
      <c r="T23">
        <v>0</v>
      </c>
      <c r="U23">
        <v>78</v>
      </c>
      <c r="V23">
        <v>52</v>
      </c>
      <c r="W23">
        <v>32.380000000000003</v>
      </c>
      <c r="X23">
        <v>3.21</v>
      </c>
      <c r="Y23" t="s">
        <v>1273</v>
      </c>
      <c r="Z23">
        <v>43046</v>
      </c>
      <c r="AA23" s="17">
        <f t="shared" si="2"/>
        <v>2330491</v>
      </c>
      <c r="AB23" s="17" t="str">
        <f t="shared" si="3"/>
        <v>Glass Door Reach-In Refrigerator</v>
      </c>
      <c r="AC23" s="9" t="str">
        <f t="shared" si="4"/>
        <v>Beverage-Air</v>
      </c>
      <c r="AD23" s="18" t="str">
        <f t="shared" si="5"/>
        <v>LV49HC**********</v>
      </c>
      <c r="AE23" s="18">
        <f t="shared" si="6"/>
        <v>923</v>
      </c>
      <c r="AF23" s="18">
        <f t="shared" si="7"/>
        <v>92.300000000000011</v>
      </c>
    </row>
    <row r="24" spans="1:32" x14ac:dyDescent="0.25">
      <c r="A24" s="9" t="s">
        <v>618</v>
      </c>
      <c r="B24" s="12">
        <f>VLOOKUP(A24, 'Measures with Incentive Levels'!$A$1:$C$21, 2, FALSE)*R24</f>
        <v>1288</v>
      </c>
      <c r="C24" s="12">
        <f t="shared" si="1"/>
        <v>128.80000000000001</v>
      </c>
      <c r="D24">
        <v>2333403</v>
      </c>
      <c r="E24" t="s">
        <v>1502</v>
      </c>
      <c r="F24" t="s">
        <v>1503</v>
      </c>
      <c r="G24" t="s">
        <v>1677</v>
      </c>
      <c r="H24" t="s">
        <v>1686</v>
      </c>
      <c r="J24" t="s">
        <v>1656</v>
      </c>
      <c r="K24" t="s">
        <v>1507</v>
      </c>
      <c r="L24" t="s">
        <v>1524</v>
      </c>
      <c r="M24" t="s">
        <v>1509</v>
      </c>
      <c r="N24">
        <v>3</v>
      </c>
      <c r="O24">
        <v>0</v>
      </c>
      <c r="P24">
        <v>3</v>
      </c>
      <c r="Q24" t="s">
        <v>1619</v>
      </c>
      <c r="R24">
        <v>64.400000000000006</v>
      </c>
      <c r="S24">
        <v>64.400000000000006</v>
      </c>
      <c r="T24">
        <v>0</v>
      </c>
      <c r="U24">
        <v>78</v>
      </c>
      <c r="V24">
        <v>75</v>
      </c>
      <c r="W24">
        <v>31.75</v>
      </c>
      <c r="X24">
        <v>4.42</v>
      </c>
      <c r="Y24" t="s">
        <v>1273</v>
      </c>
      <c r="Z24">
        <v>43511</v>
      </c>
      <c r="AA24" s="17">
        <f t="shared" si="2"/>
        <v>2333403</v>
      </c>
      <c r="AB24" s="17" t="str">
        <f t="shared" si="3"/>
        <v>Glass Door Reach-In Refrigerator</v>
      </c>
      <c r="AC24" s="9" t="str">
        <f t="shared" si="4"/>
        <v>Beverage-Air</v>
      </c>
      <c r="AD24" s="18" t="str">
        <f t="shared" si="5"/>
        <v>LV66HC**********</v>
      </c>
      <c r="AE24" s="18">
        <f t="shared" si="6"/>
        <v>1288</v>
      </c>
      <c r="AF24" s="18">
        <f t="shared" si="7"/>
        <v>128.80000000000001</v>
      </c>
    </row>
    <row r="25" spans="1:32" x14ac:dyDescent="0.25">
      <c r="A25" s="9" t="s">
        <v>618</v>
      </c>
      <c r="B25" s="12">
        <f>VLOOKUP(A25, 'Measures with Incentive Levels'!$A$1:$C$21, 2, FALSE)*R25</f>
        <v>1378.6000000000001</v>
      </c>
      <c r="C25" s="12">
        <f t="shared" si="1"/>
        <v>137.86000000000001</v>
      </c>
      <c r="D25">
        <v>2330495</v>
      </c>
      <c r="E25" t="s">
        <v>1502</v>
      </c>
      <c r="F25" t="s">
        <v>1503</v>
      </c>
      <c r="G25" t="s">
        <v>1677</v>
      </c>
      <c r="H25" t="s">
        <v>1687</v>
      </c>
      <c r="J25" t="s">
        <v>1656</v>
      </c>
      <c r="K25" t="s">
        <v>1507</v>
      </c>
      <c r="L25" t="s">
        <v>1524</v>
      </c>
      <c r="M25" t="s">
        <v>1509</v>
      </c>
      <c r="N25">
        <v>3</v>
      </c>
      <c r="O25">
        <v>0</v>
      </c>
      <c r="P25">
        <v>3</v>
      </c>
      <c r="Q25" t="s">
        <v>1510</v>
      </c>
      <c r="R25">
        <v>68.930000000000007</v>
      </c>
      <c r="S25">
        <v>68.930000000000007</v>
      </c>
      <c r="T25">
        <v>0</v>
      </c>
      <c r="U25">
        <v>78</v>
      </c>
      <c r="V25">
        <v>75</v>
      </c>
      <c r="W25">
        <v>31.75</v>
      </c>
      <c r="X25">
        <v>3.92</v>
      </c>
      <c r="Y25" t="s">
        <v>1273</v>
      </c>
      <c r="Z25">
        <v>43046</v>
      </c>
      <c r="AA25" s="17">
        <f t="shared" si="2"/>
        <v>2330495</v>
      </c>
      <c r="AB25" s="17" t="str">
        <f t="shared" si="3"/>
        <v>Glass Door Reach-In Refrigerator</v>
      </c>
      <c r="AC25" s="9" t="str">
        <f t="shared" si="4"/>
        <v>Beverage-Air</v>
      </c>
      <c r="AD25" s="18" t="str">
        <f t="shared" si="5"/>
        <v>LV72HC**********</v>
      </c>
      <c r="AE25" s="18">
        <f t="shared" si="6"/>
        <v>1378.6000000000001</v>
      </c>
      <c r="AF25" s="18">
        <f t="shared" si="7"/>
        <v>137.86000000000001</v>
      </c>
    </row>
    <row r="26" spans="1:32" x14ac:dyDescent="0.25">
      <c r="A26" s="9" t="s">
        <v>618</v>
      </c>
      <c r="B26" s="12">
        <f>VLOOKUP(A26, 'Measures with Incentive Levels'!$A$1:$C$21, 2, FALSE)*R26</f>
        <v>462</v>
      </c>
      <c r="C26" s="12">
        <f t="shared" si="1"/>
        <v>46.2</v>
      </c>
      <c r="D26">
        <v>2333383</v>
      </c>
      <c r="E26" t="s">
        <v>1502</v>
      </c>
      <c r="F26" t="s">
        <v>1503</v>
      </c>
      <c r="G26" t="s">
        <v>1659</v>
      </c>
      <c r="H26" t="s">
        <v>1688</v>
      </c>
      <c r="J26" t="s">
        <v>1656</v>
      </c>
      <c r="K26" t="s">
        <v>1507</v>
      </c>
      <c r="L26" t="s">
        <v>1524</v>
      </c>
      <c r="M26" t="s">
        <v>1509</v>
      </c>
      <c r="N26">
        <v>1</v>
      </c>
      <c r="O26">
        <v>0</v>
      </c>
      <c r="P26">
        <v>1</v>
      </c>
      <c r="Q26" t="s">
        <v>1510</v>
      </c>
      <c r="R26">
        <v>23.1</v>
      </c>
      <c r="S26">
        <v>23.1</v>
      </c>
      <c r="T26">
        <v>0</v>
      </c>
      <c r="U26">
        <v>78</v>
      </c>
      <c r="V26">
        <v>27.25</v>
      </c>
      <c r="W26">
        <v>30</v>
      </c>
      <c r="X26">
        <v>2.04</v>
      </c>
      <c r="Y26" t="s">
        <v>1273</v>
      </c>
      <c r="Z26">
        <v>42628</v>
      </c>
      <c r="AA26" s="17">
        <f t="shared" si="2"/>
        <v>2333383</v>
      </c>
      <c r="AB26" s="17" t="str">
        <f t="shared" si="3"/>
        <v>Glass Door Reach-In Refrigerator</v>
      </c>
      <c r="AC26" s="9" t="str">
        <f t="shared" si="4"/>
        <v>Beverage-Air</v>
      </c>
      <c r="AD26" s="18" t="str">
        <f t="shared" si="5"/>
        <v>MMR23HC**********</v>
      </c>
      <c r="AE26" s="18">
        <f t="shared" si="6"/>
        <v>462</v>
      </c>
      <c r="AF26" s="18">
        <f t="shared" si="7"/>
        <v>46.2</v>
      </c>
    </row>
    <row r="27" spans="1:32" x14ac:dyDescent="0.25">
      <c r="A27" s="9" t="s">
        <v>618</v>
      </c>
      <c r="B27" s="12">
        <f>VLOOKUP(A27, 'Measures with Incentive Levels'!$A$1:$C$21, 2, FALSE)*R27</f>
        <v>1288</v>
      </c>
      <c r="C27" s="12">
        <f t="shared" si="1"/>
        <v>128.80000000000001</v>
      </c>
      <c r="D27">
        <v>2333398</v>
      </c>
      <c r="E27" t="s">
        <v>1502</v>
      </c>
      <c r="F27" t="s">
        <v>1503</v>
      </c>
      <c r="G27" t="s">
        <v>1659</v>
      </c>
      <c r="H27" t="s">
        <v>1689</v>
      </c>
      <c r="J27" t="s">
        <v>1656</v>
      </c>
      <c r="K27" t="s">
        <v>1507</v>
      </c>
      <c r="L27" t="s">
        <v>1524</v>
      </c>
      <c r="M27" t="s">
        <v>1509</v>
      </c>
      <c r="N27">
        <v>3</v>
      </c>
      <c r="O27">
        <v>0</v>
      </c>
      <c r="P27">
        <v>3</v>
      </c>
      <c r="Q27" t="s">
        <v>1619</v>
      </c>
      <c r="R27">
        <v>64.400000000000006</v>
      </c>
      <c r="S27">
        <v>64.400000000000006</v>
      </c>
      <c r="T27">
        <v>0</v>
      </c>
      <c r="U27">
        <v>78</v>
      </c>
      <c r="V27">
        <v>75</v>
      </c>
      <c r="W27">
        <v>31.75</v>
      </c>
      <c r="X27">
        <v>4.42</v>
      </c>
      <c r="Y27" t="s">
        <v>1273</v>
      </c>
      <c r="Z27">
        <v>42628</v>
      </c>
      <c r="AA27" s="17">
        <f t="shared" si="2"/>
        <v>2333398</v>
      </c>
      <c r="AB27" s="17" t="str">
        <f t="shared" si="3"/>
        <v>Glass Door Reach-In Refrigerator</v>
      </c>
      <c r="AC27" s="9" t="str">
        <f t="shared" si="4"/>
        <v>Beverage-Air</v>
      </c>
      <c r="AD27" s="18" t="str">
        <f t="shared" si="5"/>
        <v>MMR66HC*********</v>
      </c>
      <c r="AE27" s="18">
        <f t="shared" si="6"/>
        <v>1288</v>
      </c>
      <c r="AF27" s="18">
        <f t="shared" si="7"/>
        <v>128.80000000000001</v>
      </c>
    </row>
    <row r="28" spans="1:32" x14ac:dyDescent="0.25">
      <c r="A28" s="9" t="s">
        <v>618</v>
      </c>
      <c r="B28" s="12">
        <f>VLOOKUP(A28, 'Measures with Incentive Levels'!$A$1:$C$21, 2, FALSE)*R28</f>
        <v>153.80000000000001</v>
      </c>
      <c r="C28" s="12">
        <f t="shared" si="1"/>
        <v>15.380000000000003</v>
      </c>
      <c r="D28">
        <v>2326094</v>
      </c>
      <c r="E28" t="s">
        <v>1502</v>
      </c>
      <c r="F28" t="s">
        <v>1503</v>
      </c>
      <c r="G28" t="s">
        <v>1690</v>
      </c>
      <c r="H28" t="s">
        <v>1690</v>
      </c>
      <c r="J28" t="s">
        <v>1656</v>
      </c>
      <c r="K28" t="s">
        <v>1507</v>
      </c>
      <c r="L28" t="s">
        <v>1529</v>
      </c>
      <c r="M28" t="s">
        <v>1509</v>
      </c>
      <c r="N28">
        <v>1</v>
      </c>
      <c r="O28">
        <v>0</v>
      </c>
      <c r="P28">
        <v>1</v>
      </c>
      <c r="Q28" t="s">
        <v>1510</v>
      </c>
      <c r="R28">
        <v>7.69</v>
      </c>
      <c r="S28">
        <v>7.69</v>
      </c>
      <c r="T28">
        <v>0</v>
      </c>
      <c r="U28">
        <v>69.3</v>
      </c>
      <c r="V28">
        <v>18.899999999999999</v>
      </c>
      <c r="W28">
        <v>18.100000000000001</v>
      </c>
      <c r="X28">
        <v>1.1499999999999999</v>
      </c>
      <c r="Y28" t="s">
        <v>1649</v>
      </c>
      <c r="Z28">
        <v>43357</v>
      </c>
      <c r="AA28" s="17">
        <f t="shared" si="2"/>
        <v>2326094</v>
      </c>
      <c r="AB28" s="17" t="str">
        <f t="shared" si="3"/>
        <v>Glass Door Reach-In Refrigerator</v>
      </c>
      <c r="AC28" s="9" t="str">
        <f t="shared" si="4"/>
        <v>Beverage-Air</v>
      </c>
      <c r="AD28" s="18" t="str">
        <f t="shared" si="5"/>
        <v>MT08-1[#]</v>
      </c>
      <c r="AE28" s="18">
        <f t="shared" si="6"/>
        <v>153.80000000000001</v>
      </c>
      <c r="AF28" s="18">
        <f t="shared" si="7"/>
        <v>15.380000000000003</v>
      </c>
    </row>
    <row r="29" spans="1:32" x14ac:dyDescent="0.25">
      <c r="A29" s="9" t="s">
        <v>618</v>
      </c>
      <c r="B29" s="12">
        <f>VLOOKUP(A29, 'Measures with Incentive Levels'!$A$1:$C$21, 2, FALSE)*R29</f>
        <v>188.6</v>
      </c>
      <c r="C29" s="12">
        <f t="shared" si="1"/>
        <v>18.86</v>
      </c>
      <c r="D29">
        <v>2326122</v>
      </c>
      <c r="E29" t="s">
        <v>1502</v>
      </c>
      <c r="F29" t="s">
        <v>1503</v>
      </c>
      <c r="G29" t="s">
        <v>1691</v>
      </c>
      <c r="H29" t="s">
        <v>1691</v>
      </c>
      <c r="J29" t="s">
        <v>1656</v>
      </c>
      <c r="K29" t="s">
        <v>1507</v>
      </c>
      <c r="L29" t="s">
        <v>1529</v>
      </c>
      <c r="M29" t="s">
        <v>1632</v>
      </c>
      <c r="N29">
        <v>1</v>
      </c>
      <c r="O29">
        <v>0</v>
      </c>
      <c r="P29">
        <v>1</v>
      </c>
      <c r="Q29" t="s">
        <v>1510</v>
      </c>
      <c r="R29">
        <v>9.43</v>
      </c>
      <c r="S29">
        <v>9.43</v>
      </c>
      <c r="T29">
        <v>0</v>
      </c>
      <c r="U29">
        <v>56</v>
      </c>
      <c r="V29">
        <v>25</v>
      </c>
      <c r="W29">
        <v>23</v>
      </c>
      <c r="X29">
        <v>1.24</v>
      </c>
      <c r="Y29" t="s">
        <v>1273</v>
      </c>
      <c r="Z29">
        <v>43362</v>
      </c>
      <c r="AA29" s="17">
        <f t="shared" si="2"/>
        <v>2326122</v>
      </c>
      <c r="AB29" s="17" t="str">
        <f t="shared" si="3"/>
        <v>Glass Door Reach-In Refrigerator</v>
      </c>
      <c r="AC29" s="9" t="str">
        <f t="shared" si="4"/>
        <v>Beverage-Air</v>
      </c>
      <c r="AD29" s="18" t="str">
        <f t="shared" si="5"/>
        <v>MT10-1[#]</v>
      </c>
      <c r="AE29" s="18">
        <f t="shared" si="6"/>
        <v>188.6</v>
      </c>
      <c r="AF29" s="18">
        <f t="shared" si="7"/>
        <v>18.86</v>
      </c>
    </row>
    <row r="30" spans="1:32" x14ac:dyDescent="0.25">
      <c r="A30" s="9" t="s">
        <v>618</v>
      </c>
      <c r="B30" s="12">
        <f>VLOOKUP(A30, 'Measures with Incentive Levels'!$A$1:$C$21, 2, FALSE)*R30</f>
        <v>230</v>
      </c>
      <c r="C30" s="12">
        <f t="shared" si="1"/>
        <v>23</v>
      </c>
      <c r="D30">
        <v>2326123</v>
      </c>
      <c r="E30" t="s">
        <v>1502</v>
      </c>
      <c r="F30" t="s">
        <v>1503</v>
      </c>
      <c r="G30" t="s">
        <v>1692</v>
      </c>
      <c r="H30" t="s">
        <v>1692</v>
      </c>
      <c r="J30" t="s">
        <v>1656</v>
      </c>
      <c r="K30" t="s">
        <v>1507</v>
      </c>
      <c r="L30" t="s">
        <v>1529</v>
      </c>
      <c r="M30" t="s">
        <v>1632</v>
      </c>
      <c r="N30">
        <v>1</v>
      </c>
      <c r="O30">
        <v>0</v>
      </c>
      <c r="P30">
        <v>1</v>
      </c>
      <c r="Q30" t="s">
        <v>1510</v>
      </c>
      <c r="R30">
        <v>11.5</v>
      </c>
      <c r="S30">
        <v>11.5</v>
      </c>
      <c r="T30">
        <v>0</v>
      </c>
      <c r="U30">
        <v>64</v>
      </c>
      <c r="V30">
        <v>25</v>
      </c>
      <c r="W30">
        <v>23</v>
      </c>
      <c r="X30">
        <v>1.46</v>
      </c>
      <c r="Y30" t="s">
        <v>1273</v>
      </c>
      <c r="Z30">
        <v>43362</v>
      </c>
      <c r="AA30" s="17">
        <f t="shared" si="2"/>
        <v>2326123</v>
      </c>
      <c r="AB30" s="17" t="str">
        <f t="shared" si="3"/>
        <v>Glass Door Reach-In Refrigerator</v>
      </c>
      <c r="AC30" s="9" t="str">
        <f t="shared" si="4"/>
        <v>Beverage-Air</v>
      </c>
      <c r="AD30" s="18" t="str">
        <f t="shared" si="5"/>
        <v>MT12-1[#]</v>
      </c>
      <c r="AE30" s="18">
        <f t="shared" si="6"/>
        <v>230</v>
      </c>
      <c r="AF30" s="18">
        <f t="shared" si="7"/>
        <v>23</v>
      </c>
    </row>
    <row r="31" spans="1:32" x14ac:dyDescent="0.25">
      <c r="A31" s="9" t="s">
        <v>618</v>
      </c>
      <c r="B31" s="12">
        <f>VLOOKUP(A31, 'Measures with Incentive Levels'!$A$1:$C$21, 2, FALSE)*R31</f>
        <v>384</v>
      </c>
      <c r="C31" s="12">
        <f t="shared" si="1"/>
        <v>38.400000000000006</v>
      </c>
      <c r="D31">
        <v>2326125</v>
      </c>
      <c r="E31" t="s">
        <v>1502</v>
      </c>
      <c r="F31" t="s">
        <v>1503</v>
      </c>
      <c r="G31" t="s">
        <v>1693</v>
      </c>
      <c r="H31" t="s">
        <v>1693</v>
      </c>
      <c r="J31" t="s">
        <v>1656</v>
      </c>
      <c r="K31" t="s">
        <v>1507</v>
      </c>
      <c r="L31" t="s">
        <v>1529</v>
      </c>
      <c r="M31" t="s">
        <v>1632</v>
      </c>
      <c r="N31">
        <v>1</v>
      </c>
      <c r="O31">
        <v>0</v>
      </c>
      <c r="P31">
        <v>1</v>
      </c>
      <c r="Q31" t="s">
        <v>1510</v>
      </c>
      <c r="R31">
        <v>19.2</v>
      </c>
      <c r="S31">
        <v>19.2</v>
      </c>
      <c r="T31">
        <v>0</v>
      </c>
      <c r="U31">
        <v>81.7</v>
      </c>
      <c r="V31">
        <v>29.5</v>
      </c>
      <c r="W31">
        <v>23.6</v>
      </c>
      <c r="X31">
        <v>1.82</v>
      </c>
      <c r="Y31" t="s">
        <v>1273</v>
      </c>
      <c r="Z31">
        <v>43362</v>
      </c>
      <c r="AA31" s="17">
        <f t="shared" si="2"/>
        <v>2326125</v>
      </c>
      <c r="AB31" s="17" t="str">
        <f t="shared" si="3"/>
        <v>Glass Door Reach-In Refrigerator</v>
      </c>
      <c r="AC31" s="9" t="str">
        <f t="shared" si="4"/>
        <v>Beverage-Air</v>
      </c>
      <c r="AD31" s="18" t="str">
        <f t="shared" si="5"/>
        <v>MT23-1[#]</v>
      </c>
      <c r="AE31" s="18">
        <f t="shared" si="6"/>
        <v>384</v>
      </c>
      <c r="AF31" s="18">
        <f t="shared" si="7"/>
        <v>38.400000000000006</v>
      </c>
    </row>
    <row r="32" spans="1:32" x14ac:dyDescent="0.25">
      <c r="A32" s="9" t="s">
        <v>618</v>
      </c>
      <c r="B32" s="12">
        <f>VLOOKUP(A32, 'Measures with Incentive Levels'!$A$1:$C$21, 2, FALSE)*R32</f>
        <v>748.40000000000009</v>
      </c>
      <c r="C32" s="12">
        <f t="shared" si="1"/>
        <v>74.840000000000018</v>
      </c>
      <c r="D32">
        <v>2326146</v>
      </c>
      <c r="E32" t="s">
        <v>1502</v>
      </c>
      <c r="F32" t="s">
        <v>1503</v>
      </c>
      <c r="G32" t="s">
        <v>1694</v>
      </c>
      <c r="H32" t="s">
        <v>1694</v>
      </c>
      <c r="J32" t="s">
        <v>1656</v>
      </c>
      <c r="K32" t="s">
        <v>1507</v>
      </c>
      <c r="L32" t="s">
        <v>1529</v>
      </c>
      <c r="M32" t="s">
        <v>1632</v>
      </c>
      <c r="N32">
        <v>2</v>
      </c>
      <c r="O32">
        <v>0</v>
      </c>
      <c r="P32">
        <v>2</v>
      </c>
      <c r="Q32" t="s">
        <v>1510</v>
      </c>
      <c r="R32">
        <v>37.42</v>
      </c>
      <c r="S32">
        <v>37.42</v>
      </c>
      <c r="T32">
        <v>0</v>
      </c>
      <c r="U32">
        <v>77.599999999999994</v>
      </c>
      <c r="V32">
        <v>47</v>
      </c>
      <c r="W32">
        <v>27.7</v>
      </c>
      <c r="X32">
        <v>3.12</v>
      </c>
      <c r="Y32" t="s">
        <v>1273</v>
      </c>
      <c r="Z32">
        <v>43362</v>
      </c>
      <c r="AA32" s="17">
        <f t="shared" si="2"/>
        <v>2326146</v>
      </c>
      <c r="AB32" s="17" t="str">
        <f t="shared" si="3"/>
        <v>Glass Door Reach-In Refrigerator</v>
      </c>
      <c r="AC32" s="9" t="str">
        <f t="shared" si="4"/>
        <v>Beverage-Air</v>
      </c>
      <c r="AD32" s="18" t="str">
        <f t="shared" si="5"/>
        <v>MT49-1[#]</v>
      </c>
      <c r="AE32" s="18">
        <f t="shared" si="6"/>
        <v>748.40000000000009</v>
      </c>
      <c r="AF32" s="18">
        <f t="shared" si="7"/>
        <v>74.840000000000018</v>
      </c>
    </row>
    <row r="33" spans="1:32" x14ac:dyDescent="0.25">
      <c r="A33" s="9" t="s">
        <v>618</v>
      </c>
      <c r="B33" s="12">
        <f>VLOOKUP(A33, 'Measures with Incentive Levels'!$A$1:$C$21, 2, FALSE)*R33</f>
        <v>780.6</v>
      </c>
      <c r="C33" s="12">
        <f t="shared" si="1"/>
        <v>78.06</v>
      </c>
      <c r="D33">
        <v>2326148</v>
      </c>
      <c r="E33" t="s">
        <v>1502</v>
      </c>
      <c r="F33" t="s">
        <v>1503</v>
      </c>
      <c r="G33" t="s">
        <v>1695</v>
      </c>
      <c r="H33" t="s">
        <v>1695</v>
      </c>
      <c r="J33" t="s">
        <v>1656</v>
      </c>
      <c r="K33" t="s">
        <v>1507</v>
      </c>
      <c r="L33" t="s">
        <v>1529</v>
      </c>
      <c r="M33" t="s">
        <v>1632</v>
      </c>
      <c r="N33">
        <v>2</v>
      </c>
      <c r="O33">
        <v>0</v>
      </c>
      <c r="P33">
        <v>2</v>
      </c>
      <c r="Q33" t="s">
        <v>1619</v>
      </c>
      <c r="R33">
        <v>39.03</v>
      </c>
      <c r="S33">
        <v>39.03</v>
      </c>
      <c r="T33">
        <v>0</v>
      </c>
      <c r="U33">
        <v>77.599999999999994</v>
      </c>
      <c r="V33">
        <v>47</v>
      </c>
      <c r="W33">
        <v>27.7</v>
      </c>
      <c r="X33">
        <v>2.99</v>
      </c>
      <c r="Y33" t="s">
        <v>1273</v>
      </c>
      <c r="Z33">
        <v>43362</v>
      </c>
      <c r="AA33" s="17">
        <f t="shared" si="2"/>
        <v>2326148</v>
      </c>
      <c r="AB33" s="17" t="str">
        <f t="shared" si="3"/>
        <v>Glass Door Reach-In Refrigerator</v>
      </c>
      <c r="AC33" s="9" t="str">
        <f t="shared" si="4"/>
        <v>Beverage-Air</v>
      </c>
      <c r="AD33" s="18" t="str">
        <f t="shared" si="5"/>
        <v>MT49-1-SD[#]</v>
      </c>
      <c r="AE33" s="18">
        <f t="shared" si="6"/>
        <v>780.6</v>
      </c>
      <c r="AF33" s="18">
        <f t="shared" si="7"/>
        <v>78.06</v>
      </c>
    </row>
    <row r="34" spans="1:32" x14ac:dyDescent="0.25">
      <c r="A34" s="9" t="s">
        <v>618</v>
      </c>
      <c r="B34" s="12">
        <f>VLOOKUP(A34, 'Measures with Incentive Levels'!$A$1:$C$21, 2, FALSE)*R34</f>
        <v>833.19999999999993</v>
      </c>
      <c r="C34" s="12">
        <f t="shared" si="1"/>
        <v>83.32</v>
      </c>
      <c r="D34">
        <v>2326150</v>
      </c>
      <c r="E34" t="s">
        <v>1502</v>
      </c>
      <c r="F34" t="s">
        <v>1503</v>
      </c>
      <c r="G34" t="s">
        <v>1696</v>
      </c>
      <c r="H34" t="s">
        <v>1696</v>
      </c>
      <c r="J34" t="s">
        <v>1656</v>
      </c>
      <c r="K34" t="s">
        <v>1507</v>
      </c>
      <c r="L34" t="s">
        <v>1529</v>
      </c>
      <c r="M34" t="s">
        <v>1632</v>
      </c>
      <c r="N34">
        <v>2</v>
      </c>
      <c r="O34">
        <v>0</v>
      </c>
      <c r="P34">
        <v>2</v>
      </c>
      <c r="Q34" t="s">
        <v>1510</v>
      </c>
      <c r="R34">
        <v>41.66</v>
      </c>
      <c r="S34">
        <v>41.66</v>
      </c>
      <c r="T34">
        <v>0</v>
      </c>
      <c r="U34">
        <v>79</v>
      </c>
      <c r="V34">
        <v>54</v>
      </c>
      <c r="W34">
        <v>29.5</v>
      </c>
      <c r="X34">
        <v>3.29</v>
      </c>
      <c r="Y34" t="s">
        <v>1273</v>
      </c>
      <c r="Z34">
        <v>43362</v>
      </c>
      <c r="AA34" s="17">
        <f t="shared" si="2"/>
        <v>2326150</v>
      </c>
      <c r="AB34" s="17" t="str">
        <f t="shared" si="3"/>
        <v>Glass Door Reach-In Refrigerator</v>
      </c>
      <c r="AC34" s="9" t="str">
        <f t="shared" si="4"/>
        <v>Beverage-Air</v>
      </c>
      <c r="AD34" s="18" t="str">
        <f t="shared" si="5"/>
        <v>MT53-1[#]</v>
      </c>
      <c r="AE34" s="18">
        <f t="shared" si="6"/>
        <v>833.19999999999993</v>
      </c>
      <c r="AF34" s="18">
        <f t="shared" si="7"/>
        <v>83.32</v>
      </c>
    </row>
    <row r="35" spans="1:32" x14ac:dyDescent="0.25">
      <c r="A35" s="9" t="s">
        <v>618</v>
      </c>
      <c r="B35" s="12">
        <f>VLOOKUP(A35, 'Measures with Incentive Levels'!$A$1:$C$21, 2, FALSE)*R35</f>
        <v>833.19999999999993</v>
      </c>
      <c r="C35" s="12">
        <f t="shared" si="1"/>
        <v>83.32</v>
      </c>
      <c r="D35">
        <v>2326127</v>
      </c>
      <c r="E35" t="s">
        <v>1502</v>
      </c>
      <c r="F35" t="s">
        <v>1503</v>
      </c>
      <c r="G35" t="s">
        <v>1697</v>
      </c>
      <c r="H35" t="s">
        <v>1697</v>
      </c>
      <c r="J35" t="s">
        <v>1656</v>
      </c>
      <c r="K35" t="s">
        <v>1507</v>
      </c>
      <c r="L35" t="s">
        <v>1529</v>
      </c>
      <c r="M35" t="s">
        <v>1632</v>
      </c>
      <c r="N35">
        <v>1</v>
      </c>
      <c r="O35">
        <v>0</v>
      </c>
      <c r="P35">
        <v>1</v>
      </c>
      <c r="Q35" t="s">
        <v>1619</v>
      </c>
      <c r="R35">
        <v>41.66</v>
      </c>
      <c r="S35">
        <v>41.66</v>
      </c>
      <c r="T35">
        <v>0</v>
      </c>
      <c r="U35">
        <v>79</v>
      </c>
      <c r="V35">
        <v>54</v>
      </c>
      <c r="W35">
        <v>29.5</v>
      </c>
      <c r="X35">
        <v>3.31</v>
      </c>
      <c r="Y35" t="s">
        <v>1273</v>
      </c>
      <c r="Z35">
        <v>43362</v>
      </c>
      <c r="AA35" s="17">
        <f t="shared" si="2"/>
        <v>2326127</v>
      </c>
      <c r="AB35" s="17" t="str">
        <f t="shared" si="3"/>
        <v>Glass Door Reach-In Refrigerator</v>
      </c>
      <c r="AC35" s="9" t="str">
        <f t="shared" si="4"/>
        <v>Beverage-Air</v>
      </c>
      <c r="AD35" s="18" t="str">
        <f t="shared" si="5"/>
        <v>MT53-1-SD[#]</v>
      </c>
      <c r="AE35" s="18">
        <f t="shared" si="6"/>
        <v>833.19999999999993</v>
      </c>
      <c r="AF35" s="18">
        <f t="shared" si="7"/>
        <v>83.32</v>
      </c>
    </row>
    <row r="36" spans="1:32" x14ac:dyDescent="0.25">
      <c r="A36" s="9" t="s">
        <v>618</v>
      </c>
      <c r="B36" s="12">
        <f>VLOOKUP(A36, 'Measures with Incentive Levels'!$A$1:$C$21, 2, FALSE)*R36</f>
        <v>517.6</v>
      </c>
      <c r="C36" s="12">
        <f t="shared" si="1"/>
        <v>51.760000000000005</v>
      </c>
      <c r="D36">
        <v>2330489</v>
      </c>
      <c r="E36" t="s">
        <v>1502</v>
      </c>
      <c r="F36" t="s">
        <v>1503</v>
      </c>
      <c r="G36" t="s">
        <v>1698</v>
      </c>
      <c r="H36" t="s">
        <v>1699</v>
      </c>
      <c r="J36" t="s">
        <v>1656</v>
      </c>
      <c r="K36" t="s">
        <v>1507</v>
      </c>
      <c r="L36" t="s">
        <v>1529</v>
      </c>
      <c r="M36" t="s">
        <v>1509</v>
      </c>
      <c r="N36">
        <v>1</v>
      </c>
      <c r="O36">
        <v>0</v>
      </c>
      <c r="P36">
        <v>1</v>
      </c>
      <c r="Q36" t="s">
        <v>1510</v>
      </c>
      <c r="R36">
        <v>25.88</v>
      </c>
      <c r="S36">
        <v>25.88</v>
      </c>
      <c r="T36">
        <v>0</v>
      </c>
      <c r="U36">
        <v>78</v>
      </c>
      <c r="V36">
        <v>30</v>
      </c>
      <c r="W36">
        <v>32.5</v>
      </c>
      <c r="X36">
        <v>2.0499999999999998</v>
      </c>
      <c r="Y36" t="s">
        <v>1273</v>
      </c>
      <c r="Z36">
        <v>43046</v>
      </c>
      <c r="AA36" s="17">
        <f t="shared" si="2"/>
        <v>2330489</v>
      </c>
      <c r="AB36" s="17" t="str">
        <f t="shared" si="3"/>
        <v>Glass Door Reach-In Refrigerator</v>
      </c>
      <c r="AC36" s="9" t="str">
        <f t="shared" si="4"/>
        <v>Beverage-Air</v>
      </c>
      <c r="AD36" s="18" t="str">
        <f t="shared" si="5"/>
        <v>RB27HC-1**G*******</v>
      </c>
      <c r="AE36" s="18">
        <f t="shared" si="6"/>
        <v>517.6</v>
      </c>
      <c r="AF36" s="18">
        <f t="shared" si="7"/>
        <v>51.760000000000005</v>
      </c>
    </row>
    <row r="37" spans="1:32" x14ac:dyDescent="0.25">
      <c r="A37" s="9" t="s">
        <v>618</v>
      </c>
      <c r="B37" s="12">
        <f>VLOOKUP(A37, 'Measures with Incentive Levels'!$A$1:$C$21, 2, FALSE)*R37</f>
        <v>923</v>
      </c>
      <c r="C37" s="12">
        <f t="shared" si="1"/>
        <v>92.300000000000011</v>
      </c>
      <c r="D37">
        <v>2330493</v>
      </c>
      <c r="E37" t="s">
        <v>1502</v>
      </c>
      <c r="F37" t="s">
        <v>1503</v>
      </c>
      <c r="G37" t="s">
        <v>1698</v>
      </c>
      <c r="H37" t="s">
        <v>1700</v>
      </c>
      <c r="J37" t="s">
        <v>1656</v>
      </c>
      <c r="K37" t="s">
        <v>1507</v>
      </c>
      <c r="L37" t="s">
        <v>1529</v>
      </c>
      <c r="M37" t="s">
        <v>1509</v>
      </c>
      <c r="N37">
        <v>2</v>
      </c>
      <c r="O37">
        <v>0</v>
      </c>
      <c r="P37">
        <v>2</v>
      </c>
      <c r="Q37" t="s">
        <v>1510</v>
      </c>
      <c r="R37">
        <v>46.15</v>
      </c>
      <c r="S37">
        <v>46.15</v>
      </c>
      <c r="T37">
        <v>0</v>
      </c>
      <c r="U37">
        <v>78</v>
      </c>
      <c r="V37">
        <v>52</v>
      </c>
      <c r="W37">
        <v>32.380000000000003</v>
      </c>
      <c r="X37">
        <v>3.21</v>
      </c>
      <c r="Y37" t="s">
        <v>1273</v>
      </c>
      <c r="Z37">
        <v>43046</v>
      </c>
      <c r="AA37" s="17">
        <f t="shared" si="2"/>
        <v>2330493</v>
      </c>
      <c r="AB37" s="17" t="str">
        <f t="shared" si="3"/>
        <v>Glass Door Reach-In Refrigerator</v>
      </c>
      <c r="AC37" s="9" t="str">
        <f t="shared" si="4"/>
        <v>Beverage-Air</v>
      </c>
      <c r="AD37" s="18" t="str">
        <f t="shared" si="5"/>
        <v>RB49HC-1**G*******</v>
      </c>
      <c r="AE37" s="18">
        <f t="shared" si="6"/>
        <v>923</v>
      </c>
      <c r="AF37" s="18">
        <f t="shared" si="7"/>
        <v>92.300000000000011</v>
      </c>
    </row>
    <row r="38" spans="1:32" x14ac:dyDescent="0.25">
      <c r="A38" s="9" t="s">
        <v>618</v>
      </c>
      <c r="B38" s="12">
        <f>VLOOKUP(A38, 'Measures with Incentive Levels'!$A$1:$C$21, 2, FALSE)*R38</f>
        <v>1378.6000000000001</v>
      </c>
      <c r="C38" s="12">
        <f t="shared" si="1"/>
        <v>137.86000000000001</v>
      </c>
      <c r="D38">
        <v>2330497</v>
      </c>
      <c r="E38" t="s">
        <v>1502</v>
      </c>
      <c r="F38" t="s">
        <v>1503</v>
      </c>
      <c r="G38" t="s">
        <v>1698</v>
      </c>
      <c r="H38" t="s">
        <v>1701</v>
      </c>
      <c r="J38" t="s">
        <v>1656</v>
      </c>
      <c r="K38" t="s">
        <v>1507</v>
      </c>
      <c r="L38" t="s">
        <v>1529</v>
      </c>
      <c r="M38" t="s">
        <v>1509</v>
      </c>
      <c r="N38">
        <v>3</v>
      </c>
      <c r="O38">
        <v>0</v>
      </c>
      <c r="P38">
        <v>3</v>
      </c>
      <c r="Q38" t="s">
        <v>1510</v>
      </c>
      <c r="R38">
        <v>68.930000000000007</v>
      </c>
      <c r="S38">
        <v>68.930000000000007</v>
      </c>
      <c r="T38">
        <v>0</v>
      </c>
      <c r="U38">
        <v>78</v>
      </c>
      <c r="V38">
        <v>75</v>
      </c>
      <c r="W38">
        <v>31.75</v>
      </c>
      <c r="X38">
        <v>3.92</v>
      </c>
      <c r="Y38" t="s">
        <v>1273</v>
      </c>
      <c r="Z38">
        <v>43046</v>
      </c>
      <c r="AA38" s="17">
        <f t="shared" si="2"/>
        <v>2330497</v>
      </c>
      <c r="AB38" s="17" t="str">
        <f t="shared" si="3"/>
        <v>Glass Door Reach-In Refrigerator</v>
      </c>
      <c r="AC38" s="9" t="str">
        <f t="shared" si="4"/>
        <v>Beverage-Air</v>
      </c>
      <c r="AD38" s="18" t="str">
        <f t="shared" si="5"/>
        <v>RB72HC-1**G*******</v>
      </c>
      <c r="AE38" s="18">
        <f t="shared" si="6"/>
        <v>1378.6000000000001</v>
      </c>
      <c r="AF38" s="18">
        <f t="shared" si="7"/>
        <v>137.86000000000001</v>
      </c>
    </row>
    <row r="39" spans="1:32" x14ac:dyDescent="0.25">
      <c r="A39" s="9" t="s">
        <v>618</v>
      </c>
      <c r="B39" s="12">
        <f>VLOOKUP(A39, 'Measures with Incentive Levels'!$A$1:$C$21, 2, FALSE)*R39</f>
        <v>337</v>
      </c>
      <c r="C39" s="12">
        <f t="shared" si="1"/>
        <v>33.700000000000003</v>
      </c>
      <c r="D39">
        <v>2325132</v>
      </c>
      <c r="E39" t="s">
        <v>1502</v>
      </c>
      <c r="F39" t="s">
        <v>1503</v>
      </c>
      <c r="G39" t="s">
        <v>1671</v>
      </c>
      <c r="H39" t="s">
        <v>1702</v>
      </c>
      <c r="J39" t="s">
        <v>1656</v>
      </c>
      <c r="K39" t="s">
        <v>1507</v>
      </c>
      <c r="L39" t="s">
        <v>1529</v>
      </c>
      <c r="M39" t="s">
        <v>1509</v>
      </c>
      <c r="N39">
        <v>2</v>
      </c>
      <c r="O39">
        <v>0</v>
      </c>
      <c r="P39">
        <v>2</v>
      </c>
      <c r="Q39" t="s">
        <v>1510</v>
      </c>
      <c r="R39">
        <v>16.850000000000001</v>
      </c>
      <c r="S39">
        <v>16.850000000000001</v>
      </c>
      <c r="T39">
        <v>0</v>
      </c>
      <c r="U39">
        <v>69</v>
      </c>
      <c r="V39">
        <v>27.25</v>
      </c>
      <c r="W39">
        <v>29</v>
      </c>
      <c r="X39">
        <v>1.77</v>
      </c>
      <c r="Y39" t="s">
        <v>1273</v>
      </c>
      <c r="Z39">
        <v>42809</v>
      </c>
      <c r="AA39" s="17">
        <f t="shared" si="2"/>
        <v>2325132</v>
      </c>
      <c r="AB39" s="17" t="str">
        <f t="shared" si="3"/>
        <v>Glass Door Reach-In Refrigerator</v>
      </c>
      <c r="AC39" s="9" t="str">
        <f t="shared" si="4"/>
        <v>Beverage-Air</v>
      </c>
      <c r="AD39" s="18" t="str">
        <f t="shared" si="5"/>
        <v>RI18HC***G********</v>
      </c>
      <c r="AE39" s="18">
        <f t="shared" si="6"/>
        <v>337</v>
      </c>
      <c r="AF39" s="18">
        <f t="shared" si="7"/>
        <v>33.700000000000003</v>
      </c>
    </row>
    <row r="40" spans="1:32" x14ac:dyDescent="0.25">
      <c r="A40" s="9" t="s">
        <v>618</v>
      </c>
      <c r="B40" s="12">
        <f>VLOOKUP(A40, 'Measures with Incentive Levels'!$A$1:$C$21, 2, FALSE)*R40</f>
        <v>518.6</v>
      </c>
      <c r="C40" s="12">
        <f t="shared" si="1"/>
        <v>51.860000000000007</v>
      </c>
      <c r="D40">
        <v>2322033</v>
      </c>
      <c r="E40" t="s">
        <v>1502</v>
      </c>
      <c r="F40" t="s">
        <v>1658</v>
      </c>
      <c r="G40" t="s">
        <v>1663</v>
      </c>
      <c r="H40" t="s">
        <v>1703</v>
      </c>
      <c r="J40" t="s">
        <v>1656</v>
      </c>
      <c r="K40" t="s">
        <v>1507</v>
      </c>
      <c r="L40" t="s">
        <v>1665</v>
      </c>
      <c r="M40" t="s">
        <v>1509</v>
      </c>
      <c r="N40">
        <v>2</v>
      </c>
      <c r="O40">
        <v>0</v>
      </c>
      <c r="P40">
        <v>2</v>
      </c>
      <c r="Q40" t="s">
        <v>1510</v>
      </c>
      <c r="R40">
        <v>25.93</v>
      </c>
      <c r="S40">
        <v>25.93</v>
      </c>
      <c r="T40">
        <v>0</v>
      </c>
      <c r="U40">
        <v>38.75</v>
      </c>
      <c r="V40">
        <v>69</v>
      </c>
      <c r="W40">
        <v>27.25</v>
      </c>
      <c r="X40">
        <v>2.0299999999999998</v>
      </c>
      <c r="Y40" t="s">
        <v>1273</v>
      </c>
      <c r="Z40">
        <v>42765</v>
      </c>
      <c r="AA40" s="17">
        <f t="shared" si="2"/>
        <v>2322033</v>
      </c>
      <c r="AB40" s="17" t="str">
        <f t="shared" si="3"/>
        <v>Glass Door Reach-In Refrigerator</v>
      </c>
      <c r="AC40" s="9" t="str">
        <f t="shared" si="4"/>
        <v>Beverage Air</v>
      </c>
      <c r="AD40" s="18" t="str">
        <f t="shared" si="5"/>
        <v>BB68HC****G*******</v>
      </c>
      <c r="AE40" s="18">
        <f t="shared" si="6"/>
        <v>518.6</v>
      </c>
      <c r="AF40" s="18">
        <f t="shared" si="7"/>
        <v>51.860000000000007</v>
      </c>
    </row>
    <row r="41" spans="1:32" x14ac:dyDescent="0.25">
      <c r="A41" s="9" t="s">
        <v>618</v>
      </c>
      <c r="B41" s="12">
        <f>VLOOKUP(A41, 'Measures with Incentive Levels'!$A$1:$C$21, 2, FALSE)*R41</f>
        <v>756.4</v>
      </c>
      <c r="C41" s="12">
        <f t="shared" si="1"/>
        <v>75.64</v>
      </c>
      <c r="D41">
        <v>2322034</v>
      </c>
      <c r="E41" t="s">
        <v>1502</v>
      </c>
      <c r="F41" t="s">
        <v>1658</v>
      </c>
      <c r="G41" t="s">
        <v>1663</v>
      </c>
      <c r="H41" t="s">
        <v>1704</v>
      </c>
      <c r="J41" t="s">
        <v>1656</v>
      </c>
      <c r="K41" t="s">
        <v>1507</v>
      </c>
      <c r="L41" t="s">
        <v>1665</v>
      </c>
      <c r="M41" t="s">
        <v>1509</v>
      </c>
      <c r="N41">
        <v>3</v>
      </c>
      <c r="O41">
        <v>0</v>
      </c>
      <c r="P41">
        <v>3</v>
      </c>
      <c r="Q41" t="s">
        <v>1510</v>
      </c>
      <c r="R41">
        <v>37.82</v>
      </c>
      <c r="S41">
        <v>37.82</v>
      </c>
      <c r="T41">
        <v>0</v>
      </c>
      <c r="U41">
        <v>38.75</v>
      </c>
      <c r="V41">
        <v>95</v>
      </c>
      <c r="W41">
        <v>27.25</v>
      </c>
      <c r="X41">
        <v>2.58</v>
      </c>
      <c r="Y41" t="s">
        <v>1273</v>
      </c>
      <c r="Z41">
        <v>42809</v>
      </c>
      <c r="AA41" s="17">
        <f t="shared" si="2"/>
        <v>2322034</v>
      </c>
      <c r="AB41" s="17" t="str">
        <f t="shared" si="3"/>
        <v>Glass Door Reach-In Refrigerator</v>
      </c>
      <c r="AC41" s="9" t="str">
        <f t="shared" si="4"/>
        <v>Beverage Air</v>
      </c>
      <c r="AD41" s="18" t="str">
        <f t="shared" si="5"/>
        <v>BB94HC****G*******</v>
      </c>
      <c r="AE41" s="18">
        <f t="shared" si="6"/>
        <v>756.4</v>
      </c>
      <c r="AF41" s="18">
        <f t="shared" si="7"/>
        <v>75.64</v>
      </c>
    </row>
    <row r="42" spans="1:32" x14ac:dyDescent="0.25">
      <c r="A42" s="9" t="s">
        <v>618</v>
      </c>
      <c r="B42" s="12">
        <f>VLOOKUP(A42, 'Measures with Incentive Levels'!$A$1:$C$21, 2, FALSE)*R42</f>
        <v>241.20000000000002</v>
      </c>
      <c r="C42" s="12">
        <f t="shared" si="1"/>
        <v>24.120000000000005</v>
      </c>
      <c r="D42">
        <v>2322035</v>
      </c>
      <c r="E42" t="s">
        <v>1502</v>
      </c>
      <c r="F42" t="s">
        <v>1658</v>
      </c>
      <c r="G42" t="s">
        <v>1671</v>
      </c>
      <c r="H42" t="s">
        <v>1705</v>
      </c>
      <c r="J42" t="s">
        <v>1656</v>
      </c>
      <c r="K42" t="s">
        <v>1507</v>
      </c>
      <c r="L42" t="s">
        <v>1529</v>
      </c>
      <c r="M42" t="s">
        <v>1509</v>
      </c>
      <c r="N42">
        <v>1</v>
      </c>
      <c r="O42">
        <v>0</v>
      </c>
      <c r="P42">
        <v>1</v>
      </c>
      <c r="Q42" t="s">
        <v>1510</v>
      </c>
      <c r="R42">
        <v>12.06</v>
      </c>
      <c r="S42">
        <v>12.06</v>
      </c>
      <c r="T42">
        <v>0</v>
      </c>
      <c r="U42">
        <v>62</v>
      </c>
      <c r="V42">
        <v>24</v>
      </c>
      <c r="W42">
        <v>24</v>
      </c>
      <c r="X42">
        <v>1.47</v>
      </c>
      <c r="Y42" t="s">
        <v>1273</v>
      </c>
      <c r="Z42">
        <v>43046</v>
      </c>
      <c r="AA42" s="17">
        <f t="shared" si="2"/>
        <v>2322035</v>
      </c>
      <c r="AB42" s="17" t="str">
        <f t="shared" si="3"/>
        <v>Glass Door Reach-In Refrigerator</v>
      </c>
      <c r="AC42" s="9" t="str">
        <f t="shared" si="4"/>
        <v>Beverage Air</v>
      </c>
      <c r="AD42" s="18" t="str">
        <f t="shared" si="5"/>
        <v>HBR12****G*******</v>
      </c>
      <c r="AE42" s="18">
        <f t="shared" si="6"/>
        <v>241.20000000000002</v>
      </c>
      <c r="AF42" s="18">
        <f t="shared" si="7"/>
        <v>24.120000000000005</v>
      </c>
    </row>
    <row r="43" spans="1:32" x14ac:dyDescent="0.25">
      <c r="A43" s="9" t="s">
        <v>618</v>
      </c>
      <c r="B43" s="12">
        <f>VLOOKUP(A43, 'Measures with Incentive Levels'!$A$1:$C$21, 2, FALSE)*R43</f>
        <v>144.4</v>
      </c>
      <c r="C43" s="12">
        <f t="shared" si="1"/>
        <v>14.440000000000001</v>
      </c>
      <c r="D43">
        <v>2333393</v>
      </c>
      <c r="E43" t="s">
        <v>1502</v>
      </c>
      <c r="F43" t="s">
        <v>1503</v>
      </c>
      <c r="G43" t="s">
        <v>1706</v>
      </c>
      <c r="H43" t="s">
        <v>1707</v>
      </c>
      <c r="J43" t="s">
        <v>1656</v>
      </c>
      <c r="K43" t="s">
        <v>1507</v>
      </c>
      <c r="L43" t="s">
        <v>1514</v>
      </c>
      <c r="M43" t="s">
        <v>1509</v>
      </c>
      <c r="N43">
        <v>1</v>
      </c>
      <c r="O43">
        <v>0</v>
      </c>
      <c r="P43">
        <v>1</v>
      </c>
      <c r="Q43" t="s">
        <v>1510</v>
      </c>
      <c r="R43">
        <v>7.22</v>
      </c>
      <c r="S43">
        <v>7.22</v>
      </c>
      <c r="T43">
        <v>0</v>
      </c>
      <c r="U43">
        <v>34.5</v>
      </c>
      <c r="V43">
        <v>32</v>
      </c>
      <c r="W43">
        <v>27.25</v>
      </c>
      <c r="X43">
        <v>1.06</v>
      </c>
      <c r="Y43" t="s">
        <v>1273</v>
      </c>
      <c r="Z43">
        <v>43497</v>
      </c>
      <c r="AA43" s="17">
        <f t="shared" si="2"/>
        <v>2333393</v>
      </c>
      <c r="AB43" s="17" t="str">
        <f t="shared" si="3"/>
        <v>Glass Door Reach-In Refrigerator</v>
      </c>
      <c r="AC43" s="9" t="str">
        <f t="shared" si="4"/>
        <v>Beverage-Air</v>
      </c>
      <c r="AD43" s="18" t="str">
        <f t="shared" si="5"/>
        <v>WTR32AHC-25*********</v>
      </c>
      <c r="AE43" s="18">
        <f t="shared" si="6"/>
        <v>144.4</v>
      </c>
      <c r="AF43" s="18">
        <f t="shared" si="7"/>
        <v>14.440000000000001</v>
      </c>
    </row>
    <row r="44" spans="1:32" x14ac:dyDescent="0.25">
      <c r="A44" s="9" t="s">
        <v>618</v>
      </c>
      <c r="B44" s="12">
        <f>VLOOKUP(A44, 'Measures with Incentive Levels'!$A$1:$C$21, 2, FALSE)*R44</f>
        <v>362</v>
      </c>
      <c r="C44" s="12">
        <f t="shared" si="1"/>
        <v>36.200000000000003</v>
      </c>
      <c r="D44">
        <v>2332049</v>
      </c>
      <c r="E44" t="s">
        <v>532</v>
      </c>
      <c r="F44" t="s">
        <v>1518</v>
      </c>
      <c r="G44" t="s">
        <v>1708</v>
      </c>
      <c r="H44" t="s">
        <v>1709</v>
      </c>
      <c r="J44" t="s">
        <v>1656</v>
      </c>
      <c r="K44" t="s">
        <v>1507</v>
      </c>
      <c r="L44" t="s">
        <v>1528</v>
      </c>
      <c r="M44" t="s">
        <v>1509</v>
      </c>
      <c r="N44">
        <v>0</v>
      </c>
      <c r="O44">
        <v>1</v>
      </c>
      <c r="P44">
        <v>1</v>
      </c>
      <c r="Q44" t="s">
        <v>1510</v>
      </c>
      <c r="R44">
        <v>18.100000000000001</v>
      </c>
      <c r="S44">
        <v>0</v>
      </c>
      <c r="T44">
        <v>18.100000000000001</v>
      </c>
      <c r="U44">
        <v>82.68</v>
      </c>
      <c r="V44">
        <v>26.77</v>
      </c>
      <c r="W44">
        <v>32.68</v>
      </c>
      <c r="X44">
        <v>0.9</v>
      </c>
      <c r="Y44" t="s">
        <v>1273</v>
      </c>
      <c r="Z44">
        <v>43448</v>
      </c>
      <c r="AA44" s="17">
        <f t="shared" si="2"/>
        <v>2332049</v>
      </c>
      <c r="AB44" s="17" t="str">
        <f t="shared" si="3"/>
        <v>Glass Door Reach-In Refrigerator</v>
      </c>
      <c r="AC44" s="9" t="str">
        <f t="shared" si="4"/>
        <v>Arctic Air</v>
      </c>
      <c r="AD44" s="18" t="str">
        <f t="shared" si="5"/>
        <v>AR23EZ</v>
      </c>
      <c r="AE44" s="18">
        <f t="shared" si="6"/>
        <v>362</v>
      </c>
      <c r="AF44" s="18">
        <f t="shared" si="7"/>
        <v>36.200000000000003</v>
      </c>
    </row>
    <row r="45" spans="1:32" x14ac:dyDescent="0.25">
      <c r="A45" s="9" t="s">
        <v>618</v>
      </c>
      <c r="B45" s="12">
        <f>VLOOKUP(A45, 'Measures with Incentive Levels'!$A$1:$C$21, 2, FALSE)*R45</f>
        <v>832</v>
      </c>
      <c r="C45" s="12">
        <f t="shared" si="1"/>
        <v>83.2</v>
      </c>
      <c r="D45">
        <v>2332050</v>
      </c>
      <c r="E45" t="s">
        <v>532</v>
      </c>
      <c r="F45" t="s">
        <v>1518</v>
      </c>
      <c r="G45" t="s">
        <v>1708</v>
      </c>
      <c r="H45" t="s">
        <v>1710</v>
      </c>
      <c r="J45" t="s">
        <v>1656</v>
      </c>
      <c r="K45" t="s">
        <v>1507</v>
      </c>
      <c r="L45" t="s">
        <v>1528</v>
      </c>
      <c r="M45" t="s">
        <v>1509</v>
      </c>
      <c r="N45">
        <v>0</v>
      </c>
      <c r="O45">
        <v>2</v>
      </c>
      <c r="P45">
        <v>2</v>
      </c>
      <c r="Q45" t="s">
        <v>1510</v>
      </c>
      <c r="R45">
        <v>41.6</v>
      </c>
      <c r="S45">
        <v>0</v>
      </c>
      <c r="T45">
        <v>41.6</v>
      </c>
      <c r="U45">
        <v>82.68</v>
      </c>
      <c r="V45">
        <v>53.94</v>
      </c>
      <c r="W45">
        <v>32.68</v>
      </c>
      <c r="X45">
        <v>1.36</v>
      </c>
      <c r="Y45" t="s">
        <v>1273</v>
      </c>
      <c r="Z45">
        <v>43448</v>
      </c>
      <c r="AA45" s="17">
        <f t="shared" si="2"/>
        <v>2332050</v>
      </c>
      <c r="AB45" s="17" t="str">
        <f t="shared" si="3"/>
        <v>Glass Door Reach-In Refrigerator</v>
      </c>
      <c r="AC45" s="9" t="str">
        <f t="shared" si="4"/>
        <v>Arctic Air</v>
      </c>
      <c r="AD45" s="18" t="str">
        <f t="shared" si="5"/>
        <v>AR49EZ</v>
      </c>
      <c r="AE45" s="18">
        <f t="shared" si="6"/>
        <v>832</v>
      </c>
      <c r="AF45" s="18">
        <f t="shared" si="7"/>
        <v>83.2</v>
      </c>
    </row>
    <row r="46" spans="1:32" x14ac:dyDescent="0.25">
      <c r="A46" s="9" t="s">
        <v>618</v>
      </c>
      <c r="B46" s="12">
        <f>VLOOKUP(A46, 'Measures with Incentive Levels'!$A$1:$C$21, 2, FALSE)*R46</f>
        <v>376</v>
      </c>
      <c r="C46" s="12">
        <f t="shared" si="1"/>
        <v>37.6</v>
      </c>
      <c r="D46">
        <v>2287092</v>
      </c>
      <c r="E46" t="s">
        <v>532</v>
      </c>
      <c r="F46" t="s">
        <v>1518</v>
      </c>
      <c r="G46" t="s">
        <v>1654</v>
      </c>
      <c r="H46" t="s">
        <v>1711</v>
      </c>
      <c r="J46" t="s">
        <v>1656</v>
      </c>
      <c r="K46" t="s">
        <v>1507</v>
      </c>
      <c r="L46" t="s">
        <v>1528</v>
      </c>
      <c r="M46" t="s">
        <v>1509</v>
      </c>
      <c r="N46">
        <v>1</v>
      </c>
      <c r="O46">
        <v>0</v>
      </c>
      <c r="P46">
        <v>1</v>
      </c>
      <c r="Q46" t="s">
        <v>1510</v>
      </c>
      <c r="R46">
        <v>18.8</v>
      </c>
      <c r="S46">
        <v>18.8</v>
      </c>
      <c r="T46">
        <v>0</v>
      </c>
      <c r="U46">
        <v>79.489999999999995</v>
      </c>
      <c r="V46">
        <v>26.77</v>
      </c>
      <c r="W46">
        <v>31.89</v>
      </c>
      <c r="X46">
        <v>1.97</v>
      </c>
      <c r="Y46" t="s">
        <v>1099</v>
      </c>
      <c r="Z46">
        <v>41913</v>
      </c>
      <c r="AA46" s="17">
        <f t="shared" si="2"/>
        <v>2287092</v>
      </c>
      <c r="AB46" s="17" t="str">
        <f t="shared" si="3"/>
        <v>Glass Door Reach-In Refrigerator</v>
      </c>
      <c r="AC46" s="9" t="str">
        <f t="shared" si="4"/>
        <v>Arctic Air</v>
      </c>
      <c r="AD46" s="18" t="str">
        <f t="shared" si="5"/>
        <v>GDR23E</v>
      </c>
      <c r="AE46" s="18">
        <f t="shared" si="6"/>
        <v>376</v>
      </c>
      <c r="AF46" s="18">
        <f t="shared" si="7"/>
        <v>37.6</v>
      </c>
    </row>
    <row r="47" spans="1:32" x14ac:dyDescent="0.25">
      <c r="A47" s="9" t="s">
        <v>618</v>
      </c>
      <c r="B47" s="12">
        <f>VLOOKUP(A47, 'Measures with Incentive Levels'!$A$1:$C$21, 2, FALSE)*R47</f>
        <v>868</v>
      </c>
      <c r="C47" s="12">
        <f t="shared" si="1"/>
        <v>86.800000000000011</v>
      </c>
      <c r="D47">
        <v>2287101</v>
      </c>
      <c r="E47" t="s">
        <v>532</v>
      </c>
      <c r="F47" t="s">
        <v>1518</v>
      </c>
      <c r="G47" t="s">
        <v>1654</v>
      </c>
      <c r="H47" t="s">
        <v>1712</v>
      </c>
      <c r="J47" t="s">
        <v>1656</v>
      </c>
      <c r="K47" t="s">
        <v>1507</v>
      </c>
      <c r="L47" t="s">
        <v>1528</v>
      </c>
      <c r="M47" t="s">
        <v>1509</v>
      </c>
      <c r="N47">
        <v>2</v>
      </c>
      <c r="O47">
        <v>0</v>
      </c>
      <c r="P47">
        <v>2</v>
      </c>
      <c r="Q47" t="s">
        <v>1510</v>
      </c>
      <c r="R47">
        <v>43.4</v>
      </c>
      <c r="S47">
        <v>43.4</v>
      </c>
      <c r="T47">
        <v>0</v>
      </c>
      <c r="U47">
        <v>79.489999999999995</v>
      </c>
      <c r="V47">
        <v>53.94</v>
      </c>
      <c r="W47">
        <v>31.89</v>
      </c>
      <c r="X47">
        <v>3.5</v>
      </c>
      <c r="Y47" t="s">
        <v>1099</v>
      </c>
      <c r="Z47">
        <v>41913</v>
      </c>
      <c r="AA47" s="17">
        <f t="shared" si="2"/>
        <v>2287101</v>
      </c>
      <c r="AB47" s="17" t="str">
        <f t="shared" si="3"/>
        <v>Glass Door Reach-In Refrigerator</v>
      </c>
      <c r="AC47" s="9" t="str">
        <f t="shared" si="4"/>
        <v>Arctic Air</v>
      </c>
      <c r="AD47" s="18" t="str">
        <f t="shared" si="5"/>
        <v>GDR48E</v>
      </c>
      <c r="AE47" s="18">
        <f t="shared" si="6"/>
        <v>868</v>
      </c>
      <c r="AF47" s="18">
        <f t="shared" si="7"/>
        <v>86.800000000000011</v>
      </c>
    </row>
    <row r="48" spans="1:32" x14ac:dyDescent="0.25">
      <c r="A48" s="9" t="s">
        <v>618</v>
      </c>
      <c r="B48" s="12">
        <f>VLOOKUP(A48, 'Measures with Incentive Levels'!$A$1:$C$21, 2, FALSE)*R48</f>
        <v>376</v>
      </c>
      <c r="C48" s="12">
        <f t="shared" si="1"/>
        <v>37.6</v>
      </c>
      <c r="D48">
        <v>2287089</v>
      </c>
      <c r="E48" t="s">
        <v>1713</v>
      </c>
      <c r="F48" t="s">
        <v>1714</v>
      </c>
      <c r="G48" t="s">
        <v>1654</v>
      </c>
      <c r="H48" t="s">
        <v>1715</v>
      </c>
      <c r="J48" t="s">
        <v>1656</v>
      </c>
      <c r="K48" t="s">
        <v>1507</v>
      </c>
      <c r="L48" t="s">
        <v>1528</v>
      </c>
      <c r="M48" t="s">
        <v>1509</v>
      </c>
      <c r="N48">
        <v>1</v>
      </c>
      <c r="O48">
        <v>0</v>
      </c>
      <c r="P48">
        <v>1</v>
      </c>
      <c r="Q48" t="s">
        <v>1510</v>
      </c>
      <c r="R48">
        <v>18.8</v>
      </c>
      <c r="S48">
        <v>18.8</v>
      </c>
      <c r="T48">
        <v>0</v>
      </c>
      <c r="U48">
        <v>79.489999999999995</v>
      </c>
      <c r="V48">
        <v>26.77</v>
      </c>
      <c r="W48">
        <v>31.89</v>
      </c>
      <c r="X48">
        <v>1.97</v>
      </c>
      <c r="Y48" t="s">
        <v>1099</v>
      </c>
      <c r="Z48">
        <v>42004</v>
      </c>
      <c r="AA48" s="17">
        <f t="shared" si="2"/>
        <v>2287089</v>
      </c>
      <c r="AB48" s="17" t="str">
        <f t="shared" si="3"/>
        <v>Glass Door Reach-In Refrigerator</v>
      </c>
      <c r="AC48" s="9" t="str">
        <f t="shared" si="4"/>
        <v>COLDCO</v>
      </c>
      <c r="AD48" s="18" t="str">
        <f t="shared" si="5"/>
        <v>BGD-23R</v>
      </c>
      <c r="AE48" s="18">
        <f t="shared" si="6"/>
        <v>376</v>
      </c>
      <c r="AF48" s="18">
        <f t="shared" si="7"/>
        <v>37.6</v>
      </c>
    </row>
    <row r="49" spans="1:32" x14ac:dyDescent="0.25">
      <c r="A49" s="9" t="s">
        <v>618</v>
      </c>
      <c r="B49" s="12">
        <f>VLOOKUP(A49, 'Measures with Incentive Levels'!$A$1:$C$21, 2, FALSE)*R49</f>
        <v>868</v>
      </c>
      <c r="C49" s="12">
        <f t="shared" si="1"/>
        <v>86.800000000000011</v>
      </c>
      <c r="D49">
        <v>2287098</v>
      </c>
      <c r="E49" t="s">
        <v>1713</v>
      </c>
      <c r="F49" t="s">
        <v>1714</v>
      </c>
      <c r="G49" t="s">
        <v>1654</v>
      </c>
      <c r="H49" t="s">
        <v>1716</v>
      </c>
      <c r="J49" t="s">
        <v>1656</v>
      </c>
      <c r="K49" t="s">
        <v>1507</v>
      </c>
      <c r="L49" t="s">
        <v>1528</v>
      </c>
      <c r="M49" t="s">
        <v>1509</v>
      </c>
      <c r="N49">
        <v>2</v>
      </c>
      <c r="O49">
        <v>0</v>
      </c>
      <c r="P49">
        <v>2</v>
      </c>
      <c r="Q49" t="s">
        <v>1510</v>
      </c>
      <c r="R49">
        <v>43.4</v>
      </c>
      <c r="S49">
        <v>43.4</v>
      </c>
      <c r="T49">
        <v>0</v>
      </c>
      <c r="U49">
        <v>79.489999999999995</v>
      </c>
      <c r="V49">
        <v>53.94</v>
      </c>
      <c r="W49">
        <v>31.89</v>
      </c>
      <c r="X49">
        <v>3.5</v>
      </c>
      <c r="Y49" t="s">
        <v>1099</v>
      </c>
      <c r="Z49">
        <v>42004</v>
      </c>
      <c r="AA49" s="17">
        <f t="shared" si="2"/>
        <v>2287098</v>
      </c>
      <c r="AB49" s="17" t="str">
        <f t="shared" si="3"/>
        <v>Glass Door Reach-In Refrigerator</v>
      </c>
      <c r="AC49" s="9" t="str">
        <f t="shared" si="4"/>
        <v>COLDCO</v>
      </c>
      <c r="AD49" s="18" t="str">
        <f t="shared" si="5"/>
        <v>BGD-48R</v>
      </c>
      <c r="AE49" s="18">
        <f t="shared" si="6"/>
        <v>868</v>
      </c>
      <c r="AF49" s="18">
        <f t="shared" si="7"/>
        <v>86.800000000000011</v>
      </c>
    </row>
    <row r="50" spans="1:32" x14ac:dyDescent="0.25">
      <c r="A50" s="9" t="s">
        <v>618</v>
      </c>
      <c r="B50" s="12">
        <f>VLOOKUP(A50, 'Measures with Incentive Levels'!$A$1:$C$21, 2, FALSE)*R50</f>
        <v>369.6</v>
      </c>
      <c r="C50" s="12">
        <f t="shared" si="1"/>
        <v>36.96</v>
      </c>
      <c r="D50">
        <v>2293385</v>
      </c>
      <c r="E50" t="s">
        <v>1717</v>
      </c>
      <c r="F50" t="s">
        <v>1718</v>
      </c>
      <c r="G50" t="s">
        <v>1719</v>
      </c>
      <c r="H50" t="s">
        <v>1719</v>
      </c>
      <c r="J50" t="s">
        <v>1656</v>
      </c>
      <c r="K50" t="s">
        <v>1507</v>
      </c>
      <c r="L50" t="s">
        <v>1529</v>
      </c>
      <c r="M50" t="s">
        <v>1509</v>
      </c>
      <c r="N50">
        <v>1</v>
      </c>
      <c r="O50">
        <v>0</v>
      </c>
      <c r="P50">
        <v>1</v>
      </c>
      <c r="Q50" t="s">
        <v>1510</v>
      </c>
      <c r="R50">
        <v>18.48</v>
      </c>
      <c r="S50">
        <v>18.48</v>
      </c>
      <c r="T50">
        <v>0</v>
      </c>
      <c r="U50">
        <v>70</v>
      </c>
      <c r="V50">
        <v>32</v>
      </c>
      <c r="W50">
        <v>26.6</v>
      </c>
      <c r="X50">
        <v>2</v>
      </c>
      <c r="Y50" t="s">
        <v>1099</v>
      </c>
      <c r="Z50">
        <v>42821</v>
      </c>
      <c r="AA50" s="17">
        <f t="shared" si="2"/>
        <v>2293385</v>
      </c>
      <c r="AB50" s="17" t="str">
        <f t="shared" si="3"/>
        <v>Glass Door Reach-In Refrigerator</v>
      </c>
      <c r="AC50" s="9" t="str">
        <f t="shared" si="4"/>
        <v>Frigidaire</v>
      </c>
      <c r="AD50" s="18" t="str">
        <f t="shared" si="5"/>
        <v>FCGM181RQBB</v>
      </c>
      <c r="AE50" s="18">
        <f t="shared" si="6"/>
        <v>369.6</v>
      </c>
      <c r="AF50" s="18">
        <f t="shared" si="7"/>
        <v>36.96</v>
      </c>
    </row>
    <row r="51" spans="1:32" x14ac:dyDescent="0.25">
      <c r="A51" s="9" t="s">
        <v>618</v>
      </c>
      <c r="B51" s="12">
        <f>VLOOKUP(A51, 'Measures with Incentive Levels'!$A$1:$C$21, 2, FALSE)*R51</f>
        <v>191.6</v>
      </c>
      <c r="C51" s="12">
        <f t="shared" si="1"/>
        <v>19.16</v>
      </c>
      <c r="D51">
        <v>2294647</v>
      </c>
      <c r="E51" t="s">
        <v>1231</v>
      </c>
      <c r="F51" t="s">
        <v>1720</v>
      </c>
      <c r="G51" t="s">
        <v>1721</v>
      </c>
      <c r="H51" t="s">
        <v>1721</v>
      </c>
      <c r="I51" t="s">
        <v>1722</v>
      </c>
      <c r="J51" t="s">
        <v>1656</v>
      </c>
      <c r="K51" t="s">
        <v>1507</v>
      </c>
      <c r="L51" t="s">
        <v>1529</v>
      </c>
      <c r="M51" t="s">
        <v>1509</v>
      </c>
      <c r="N51">
        <v>1</v>
      </c>
      <c r="O51">
        <v>0</v>
      </c>
      <c r="P51">
        <v>1</v>
      </c>
      <c r="Q51" t="s">
        <v>1510</v>
      </c>
      <c r="R51">
        <v>9.58</v>
      </c>
      <c r="S51">
        <v>9.58</v>
      </c>
      <c r="T51">
        <v>0</v>
      </c>
      <c r="U51">
        <v>58.38</v>
      </c>
      <c r="V51">
        <v>23.63</v>
      </c>
      <c r="W51">
        <v>22.88</v>
      </c>
      <c r="X51">
        <v>1.28</v>
      </c>
      <c r="Y51" t="s">
        <v>1649</v>
      </c>
      <c r="Z51">
        <v>41640</v>
      </c>
      <c r="AA51" s="17">
        <f t="shared" si="2"/>
        <v>2294647</v>
      </c>
      <c r="AB51" s="17" t="str">
        <f t="shared" si="3"/>
        <v>Glass Door Reach-In Refrigerator</v>
      </c>
      <c r="AC51" s="9" t="str">
        <f t="shared" si="4"/>
        <v>Summit Commercial</v>
      </c>
      <c r="AD51" s="18" t="str">
        <f t="shared" si="5"/>
        <v>SCR1156</v>
      </c>
      <c r="AE51" s="18">
        <f t="shared" si="6"/>
        <v>191.6</v>
      </c>
      <c r="AF51" s="18">
        <f t="shared" si="7"/>
        <v>19.16</v>
      </c>
    </row>
    <row r="52" spans="1:32" x14ac:dyDescent="0.25">
      <c r="A52" s="9" t="s">
        <v>618</v>
      </c>
      <c r="B52" s="12">
        <f>VLOOKUP(A52, 'Measures with Incentive Levels'!$A$1:$C$21, 2, FALSE)*R52</f>
        <v>101.19999999999999</v>
      </c>
      <c r="C52" s="12">
        <f t="shared" si="1"/>
        <v>10.119999999999999</v>
      </c>
      <c r="D52">
        <v>2294779</v>
      </c>
      <c r="E52" t="s">
        <v>1231</v>
      </c>
      <c r="F52" t="s">
        <v>1720</v>
      </c>
      <c r="G52" t="s">
        <v>1723</v>
      </c>
      <c r="H52" t="s">
        <v>1723</v>
      </c>
      <c r="I52" t="s">
        <v>1724</v>
      </c>
      <c r="J52" t="s">
        <v>1656</v>
      </c>
      <c r="K52" t="s">
        <v>1507</v>
      </c>
      <c r="L52" t="s">
        <v>1529</v>
      </c>
      <c r="M52" t="s">
        <v>1509</v>
      </c>
      <c r="N52">
        <v>1</v>
      </c>
      <c r="O52">
        <v>0</v>
      </c>
      <c r="P52">
        <v>1</v>
      </c>
      <c r="Q52" t="s">
        <v>1510</v>
      </c>
      <c r="R52">
        <v>5.0599999999999996</v>
      </c>
      <c r="S52">
        <v>5.0599999999999996</v>
      </c>
      <c r="T52">
        <v>0</v>
      </c>
      <c r="U52">
        <v>34</v>
      </c>
      <c r="V52">
        <v>23.63</v>
      </c>
      <c r="W52">
        <v>23.5</v>
      </c>
      <c r="X52">
        <v>0.76</v>
      </c>
      <c r="Y52" t="s">
        <v>1649</v>
      </c>
      <c r="Z52">
        <v>41640</v>
      </c>
      <c r="AA52" s="17">
        <f t="shared" si="2"/>
        <v>2294779</v>
      </c>
      <c r="AB52" s="17" t="str">
        <f t="shared" si="3"/>
        <v>Glass Door Reach-In Refrigerator</v>
      </c>
      <c r="AC52" s="9" t="str">
        <f t="shared" si="4"/>
        <v>Summit Commercial</v>
      </c>
      <c r="AD52" s="18" t="str">
        <f t="shared" si="5"/>
        <v>SCR610BL</v>
      </c>
      <c r="AE52" s="18">
        <f t="shared" si="6"/>
        <v>101.19999999999999</v>
      </c>
      <c r="AF52" s="18">
        <f t="shared" si="7"/>
        <v>10.119999999999999</v>
      </c>
    </row>
    <row r="53" spans="1:32" x14ac:dyDescent="0.25">
      <c r="A53" s="9" t="s">
        <v>618</v>
      </c>
      <c r="B53" s="12">
        <f>VLOOKUP(A53, 'Measures with Incentive Levels'!$A$1:$C$21, 2, FALSE)*R53</f>
        <v>1121</v>
      </c>
      <c r="C53" s="12">
        <f t="shared" si="1"/>
        <v>112.10000000000001</v>
      </c>
      <c r="D53">
        <v>2324857</v>
      </c>
      <c r="E53" t="s">
        <v>1725</v>
      </c>
      <c r="F53" t="s">
        <v>1726</v>
      </c>
      <c r="G53" t="s">
        <v>1727</v>
      </c>
      <c r="H53" t="s">
        <v>1727</v>
      </c>
      <c r="I53" t="s">
        <v>1728</v>
      </c>
      <c r="J53" t="s">
        <v>1656</v>
      </c>
      <c r="K53" t="s">
        <v>1507</v>
      </c>
      <c r="L53" t="s">
        <v>1529</v>
      </c>
      <c r="M53" t="s">
        <v>1509</v>
      </c>
      <c r="N53">
        <v>3</v>
      </c>
      <c r="O53">
        <v>0</v>
      </c>
      <c r="P53">
        <v>3</v>
      </c>
      <c r="Q53" t="s">
        <v>1510</v>
      </c>
      <c r="R53">
        <v>56.05</v>
      </c>
      <c r="S53">
        <v>56.05</v>
      </c>
      <c r="T53">
        <v>0</v>
      </c>
      <c r="U53">
        <v>78</v>
      </c>
      <c r="V53">
        <v>78</v>
      </c>
      <c r="W53">
        <v>29.5</v>
      </c>
      <c r="X53">
        <v>4.58</v>
      </c>
      <c r="Y53" t="s">
        <v>1273</v>
      </c>
      <c r="Z53">
        <v>43374</v>
      </c>
      <c r="AA53" s="17">
        <f t="shared" si="2"/>
        <v>2324857</v>
      </c>
      <c r="AB53" s="17" t="str">
        <f t="shared" si="3"/>
        <v>Glass Door Reach-In Refrigerator</v>
      </c>
      <c r="AC53" s="9" t="str">
        <f t="shared" si="4"/>
        <v>Fogel</v>
      </c>
      <c r="AD53" s="18" t="str">
        <f t="shared" si="5"/>
        <v>CR-65-HC-US</v>
      </c>
      <c r="AE53" s="18">
        <f t="shared" si="6"/>
        <v>1121</v>
      </c>
      <c r="AF53" s="18">
        <f t="shared" si="7"/>
        <v>112.10000000000001</v>
      </c>
    </row>
    <row r="54" spans="1:32" x14ac:dyDescent="0.25">
      <c r="A54" s="9" t="s">
        <v>618</v>
      </c>
      <c r="B54" s="12">
        <f>VLOOKUP(A54, 'Measures with Incentive Levels'!$A$1:$C$21, 2, FALSE)*R54</f>
        <v>174.8</v>
      </c>
      <c r="C54" s="12">
        <f t="shared" si="1"/>
        <v>17.48</v>
      </c>
      <c r="D54">
        <v>2330438</v>
      </c>
      <c r="E54" t="s">
        <v>1725</v>
      </c>
      <c r="F54" t="s">
        <v>1726</v>
      </c>
      <c r="G54" t="s">
        <v>1729</v>
      </c>
      <c r="H54" t="s">
        <v>1729</v>
      </c>
      <c r="I54" t="s">
        <v>1730</v>
      </c>
      <c r="J54" t="s">
        <v>1656</v>
      </c>
      <c r="K54" t="s">
        <v>1507</v>
      </c>
      <c r="L54" t="s">
        <v>1529</v>
      </c>
      <c r="M54" t="s">
        <v>1509</v>
      </c>
      <c r="N54">
        <v>1</v>
      </c>
      <c r="O54">
        <v>0</v>
      </c>
      <c r="P54">
        <v>1</v>
      </c>
      <c r="Q54" t="s">
        <v>1510</v>
      </c>
      <c r="R54">
        <v>8.74</v>
      </c>
      <c r="S54">
        <v>8.74</v>
      </c>
      <c r="T54">
        <v>0</v>
      </c>
      <c r="U54">
        <v>54.25</v>
      </c>
      <c r="V54">
        <v>25</v>
      </c>
      <c r="W54">
        <v>24.13</v>
      </c>
      <c r="X54">
        <v>1.1000000000000001</v>
      </c>
      <c r="Y54" t="s">
        <v>1273</v>
      </c>
      <c r="Z54">
        <v>43374</v>
      </c>
      <c r="AA54" s="17">
        <f t="shared" si="2"/>
        <v>2330438</v>
      </c>
      <c r="AB54" s="17" t="str">
        <f t="shared" si="3"/>
        <v>Glass Door Reach-In Refrigerator</v>
      </c>
      <c r="AC54" s="9" t="str">
        <f t="shared" si="4"/>
        <v>Fogel</v>
      </c>
      <c r="AD54" s="18" t="str">
        <f t="shared" si="5"/>
        <v>VR-10-HC</v>
      </c>
      <c r="AE54" s="18">
        <f t="shared" si="6"/>
        <v>174.8</v>
      </c>
      <c r="AF54" s="18">
        <f t="shared" si="7"/>
        <v>17.48</v>
      </c>
    </row>
    <row r="55" spans="1:32" x14ac:dyDescent="0.25">
      <c r="A55" s="9" t="s">
        <v>618</v>
      </c>
      <c r="B55" s="12">
        <f>VLOOKUP(A55, 'Measures with Incentive Levels'!$A$1:$C$21, 2, FALSE)*R55</f>
        <v>213.6</v>
      </c>
      <c r="C55" s="12">
        <f t="shared" si="1"/>
        <v>21.36</v>
      </c>
      <c r="D55">
        <v>2326361</v>
      </c>
      <c r="E55" t="s">
        <v>1725</v>
      </c>
      <c r="F55" t="s">
        <v>1726</v>
      </c>
      <c r="G55" t="s">
        <v>1731</v>
      </c>
      <c r="H55" t="s">
        <v>1731</v>
      </c>
      <c r="J55" t="s">
        <v>1656</v>
      </c>
      <c r="K55" t="s">
        <v>1507</v>
      </c>
      <c r="L55" t="s">
        <v>1529</v>
      </c>
      <c r="M55" t="s">
        <v>1509</v>
      </c>
      <c r="N55">
        <v>1</v>
      </c>
      <c r="O55">
        <v>0</v>
      </c>
      <c r="P55">
        <v>1</v>
      </c>
      <c r="Q55" t="s">
        <v>1510</v>
      </c>
      <c r="R55">
        <v>10.68</v>
      </c>
      <c r="S55">
        <v>10.68</v>
      </c>
      <c r="T55">
        <v>0</v>
      </c>
      <c r="U55">
        <v>63.5</v>
      </c>
      <c r="V55">
        <v>25</v>
      </c>
      <c r="W55">
        <v>24.13</v>
      </c>
      <c r="X55">
        <v>1.27</v>
      </c>
      <c r="Y55" t="s">
        <v>1273</v>
      </c>
      <c r="Z55">
        <v>43374</v>
      </c>
      <c r="AA55" s="17">
        <f t="shared" si="2"/>
        <v>2326361</v>
      </c>
      <c r="AB55" s="17" t="str">
        <f t="shared" si="3"/>
        <v>Glass Door Reach-In Refrigerator</v>
      </c>
      <c r="AC55" s="9" t="str">
        <f t="shared" si="4"/>
        <v>Fogel</v>
      </c>
      <c r="AD55" s="18" t="str">
        <f t="shared" si="5"/>
        <v>VR-12-HC-US</v>
      </c>
      <c r="AE55" s="18">
        <f t="shared" si="6"/>
        <v>213.6</v>
      </c>
      <c r="AF55" s="18">
        <f t="shared" si="7"/>
        <v>21.36</v>
      </c>
    </row>
    <row r="56" spans="1:32" x14ac:dyDescent="0.25">
      <c r="A56" s="9" t="s">
        <v>618</v>
      </c>
      <c r="B56" s="12">
        <f>VLOOKUP(A56, 'Measures with Incentive Levels'!$A$1:$C$21, 2, FALSE)*R56</f>
        <v>426.8</v>
      </c>
      <c r="C56" s="12">
        <f t="shared" si="1"/>
        <v>42.680000000000007</v>
      </c>
      <c r="D56">
        <v>2330440</v>
      </c>
      <c r="E56" t="s">
        <v>1725</v>
      </c>
      <c r="F56" t="s">
        <v>1726</v>
      </c>
      <c r="G56" t="s">
        <v>1732</v>
      </c>
      <c r="H56" t="s">
        <v>1732</v>
      </c>
      <c r="I56" t="s">
        <v>1733</v>
      </c>
      <c r="J56" t="s">
        <v>1656</v>
      </c>
      <c r="K56" t="s">
        <v>1507</v>
      </c>
      <c r="L56" t="s">
        <v>1529</v>
      </c>
      <c r="M56" t="s">
        <v>1509</v>
      </c>
      <c r="N56">
        <v>1</v>
      </c>
      <c r="O56">
        <v>0</v>
      </c>
      <c r="P56">
        <v>1</v>
      </c>
      <c r="Q56" t="s">
        <v>1510</v>
      </c>
      <c r="R56">
        <v>21.34</v>
      </c>
      <c r="S56">
        <v>21.34</v>
      </c>
      <c r="T56">
        <v>0</v>
      </c>
      <c r="U56">
        <v>78</v>
      </c>
      <c r="V56">
        <v>30</v>
      </c>
      <c r="W56">
        <v>29.5</v>
      </c>
      <c r="X56">
        <v>1.81</v>
      </c>
      <c r="Y56" t="s">
        <v>1273</v>
      </c>
      <c r="Z56">
        <v>43374</v>
      </c>
      <c r="AA56" s="17">
        <f t="shared" si="2"/>
        <v>2330440</v>
      </c>
      <c r="AB56" s="17" t="str">
        <f t="shared" si="3"/>
        <v>Glass Door Reach-In Refrigerator</v>
      </c>
      <c r="AC56" s="9" t="str">
        <f t="shared" si="4"/>
        <v>Fogel</v>
      </c>
      <c r="AD56" s="18" t="str">
        <f t="shared" si="5"/>
        <v>VR-26-HC</v>
      </c>
      <c r="AE56" s="18">
        <f t="shared" si="6"/>
        <v>426.8</v>
      </c>
      <c r="AF56" s="18">
        <f t="shared" si="7"/>
        <v>42.680000000000007</v>
      </c>
    </row>
    <row r="57" spans="1:32" x14ac:dyDescent="0.25">
      <c r="A57" s="9" t="s">
        <v>618</v>
      </c>
      <c r="B57" s="12">
        <f>VLOOKUP(A57, 'Measures with Incentive Levels'!$A$1:$C$21, 2, FALSE)*R57</f>
        <v>174.8</v>
      </c>
      <c r="C57" s="12">
        <f t="shared" si="1"/>
        <v>17.48</v>
      </c>
      <c r="D57">
        <v>2330437</v>
      </c>
      <c r="E57" t="s">
        <v>1725</v>
      </c>
      <c r="F57" t="s">
        <v>545</v>
      </c>
      <c r="G57" t="s">
        <v>1734</v>
      </c>
      <c r="H57" t="s">
        <v>1734</v>
      </c>
      <c r="J57" t="s">
        <v>1656</v>
      </c>
      <c r="K57" t="s">
        <v>1507</v>
      </c>
      <c r="L57" t="s">
        <v>1529</v>
      </c>
      <c r="M57" t="s">
        <v>1509</v>
      </c>
      <c r="N57">
        <v>1</v>
      </c>
      <c r="O57">
        <v>0</v>
      </c>
      <c r="P57">
        <v>1</v>
      </c>
      <c r="Q57" t="s">
        <v>1510</v>
      </c>
      <c r="R57">
        <v>8.74</v>
      </c>
      <c r="S57">
        <v>8.74</v>
      </c>
      <c r="T57">
        <v>0</v>
      </c>
      <c r="U57">
        <v>54.25</v>
      </c>
      <c r="V57">
        <v>25</v>
      </c>
      <c r="W57">
        <v>24.13</v>
      </c>
      <c r="X57">
        <v>1.1000000000000001</v>
      </c>
      <c r="Y57" t="s">
        <v>1273</v>
      </c>
      <c r="Z57">
        <v>43374</v>
      </c>
      <c r="AA57" s="17">
        <f t="shared" si="2"/>
        <v>2330437</v>
      </c>
      <c r="AB57" s="17" t="str">
        <f t="shared" si="3"/>
        <v>Glass Door Reach-In Refrigerator</v>
      </c>
      <c r="AC57" s="9" t="str">
        <f t="shared" si="4"/>
        <v>Hoshizaki America, Inc.</v>
      </c>
      <c r="AD57" s="18" t="str">
        <f t="shared" si="5"/>
        <v>RM-10-HC</v>
      </c>
      <c r="AE57" s="18">
        <f t="shared" si="6"/>
        <v>174.8</v>
      </c>
      <c r="AF57" s="18">
        <f t="shared" si="7"/>
        <v>17.48</v>
      </c>
    </row>
    <row r="58" spans="1:32" x14ac:dyDescent="0.25">
      <c r="A58" s="9" t="s">
        <v>618</v>
      </c>
      <c r="B58" s="12">
        <f>VLOOKUP(A58, 'Measures with Incentive Levels'!$A$1:$C$21, 2, FALSE)*R58</f>
        <v>426.8</v>
      </c>
      <c r="C58" s="12">
        <f t="shared" si="1"/>
        <v>42.680000000000007</v>
      </c>
      <c r="D58">
        <v>2330439</v>
      </c>
      <c r="E58" t="s">
        <v>1725</v>
      </c>
      <c r="F58" t="s">
        <v>545</v>
      </c>
      <c r="G58" t="s">
        <v>1735</v>
      </c>
      <c r="H58" t="s">
        <v>1735</v>
      </c>
      <c r="J58" t="s">
        <v>1656</v>
      </c>
      <c r="K58" t="s">
        <v>1507</v>
      </c>
      <c r="L58" t="s">
        <v>1529</v>
      </c>
      <c r="M58" t="s">
        <v>1509</v>
      </c>
      <c r="N58">
        <v>1</v>
      </c>
      <c r="O58">
        <v>0</v>
      </c>
      <c r="P58">
        <v>1</v>
      </c>
      <c r="Q58" t="s">
        <v>1510</v>
      </c>
      <c r="R58">
        <v>21.34</v>
      </c>
      <c r="S58">
        <v>21.34</v>
      </c>
      <c r="T58">
        <v>0</v>
      </c>
      <c r="U58">
        <v>78</v>
      </c>
      <c r="V58">
        <v>30</v>
      </c>
      <c r="W58">
        <v>29.5</v>
      </c>
      <c r="X58">
        <v>1.81</v>
      </c>
      <c r="Y58" t="s">
        <v>1273</v>
      </c>
      <c r="Z58">
        <v>43374</v>
      </c>
      <c r="AA58" s="17">
        <f t="shared" si="2"/>
        <v>2330439</v>
      </c>
      <c r="AB58" s="17" t="str">
        <f t="shared" si="3"/>
        <v>Glass Door Reach-In Refrigerator</v>
      </c>
      <c r="AC58" s="9" t="str">
        <f t="shared" si="4"/>
        <v>Hoshizaki America, Inc.</v>
      </c>
      <c r="AD58" s="18" t="str">
        <f t="shared" si="5"/>
        <v>RM-26-HC</v>
      </c>
      <c r="AE58" s="18">
        <f t="shared" si="6"/>
        <v>426.8</v>
      </c>
      <c r="AF58" s="18">
        <f t="shared" si="7"/>
        <v>42.680000000000007</v>
      </c>
    </row>
    <row r="59" spans="1:32" x14ac:dyDescent="0.25">
      <c r="A59" s="9" t="s">
        <v>618</v>
      </c>
      <c r="B59" s="12">
        <f>VLOOKUP(A59, 'Measures with Incentive Levels'!$A$1:$C$21, 2, FALSE)*R59</f>
        <v>471.2</v>
      </c>
      <c r="C59" s="12">
        <f t="shared" si="1"/>
        <v>47.120000000000005</v>
      </c>
      <c r="D59">
        <v>2320900</v>
      </c>
      <c r="E59" t="s">
        <v>1736</v>
      </c>
      <c r="F59" t="s">
        <v>1737</v>
      </c>
      <c r="G59" t="s">
        <v>1738</v>
      </c>
      <c r="H59" t="s">
        <v>1738</v>
      </c>
      <c r="J59" t="s">
        <v>1656</v>
      </c>
      <c r="K59" t="s">
        <v>1507</v>
      </c>
      <c r="L59" t="s">
        <v>1524</v>
      </c>
      <c r="M59" t="s">
        <v>1509</v>
      </c>
      <c r="N59">
        <v>1</v>
      </c>
      <c r="O59">
        <v>0</v>
      </c>
      <c r="P59">
        <v>1</v>
      </c>
      <c r="Q59" t="s">
        <v>1510</v>
      </c>
      <c r="R59">
        <v>23.56</v>
      </c>
      <c r="S59">
        <v>23.56</v>
      </c>
      <c r="T59">
        <v>0</v>
      </c>
      <c r="U59">
        <v>78</v>
      </c>
      <c r="V59">
        <v>30.5</v>
      </c>
      <c r="W59">
        <v>31</v>
      </c>
      <c r="X59">
        <v>2.27</v>
      </c>
      <c r="Y59" t="s">
        <v>1273</v>
      </c>
      <c r="Z59">
        <v>43313</v>
      </c>
      <c r="AA59" s="17">
        <f t="shared" si="2"/>
        <v>2320900</v>
      </c>
      <c r="AB59" s="17" t="str">
        <f t="shared" si="3"/>
        <v>Glass Door Reach-In Refrigerator</v>
      </c>
      <c r="AC59" s="9" t="str">
        <f t="shared" si="4"/>
        <v>HABCO</v>
      </c>
      <c r="AD59" s="18" t="str">
        <f t="shared" si="5"/>
        <v>ESM28HC</v>
      </c>
      <c r="AE59" s="18">
        <f t="shared" si="6"/>
        <v>471.2</v>
      </c>
      <c r="AF59" s="18">
        <f t="shared" si="7"/>
        <v>47.120000000000005</v>
      </c>
    </row>
    <row r="60" spans="1:32" x14ac:dyDescent="0.25">
      <c r="A60" s="9" t="s">
        <v>618</v>
      </c>
      <c r="B60" s="12">
        <f>VLOOKUP(A60, 'Measures with Incentive Levels'!$A$1:$C$21, 2, FALSE)*R60</f>
        <v>124.39999999999999</v>
      </c>
      <c r="C60" s="12">
        <f t="shared" si="1"/>
        <v>12.44</v>
      </c>
      <c r="D60">
        <v>2307154</v>
      </c>
      <c r="E60" t="s">
        <v>545</v>
      </c>
      <c r="F60" t="s">
        <v>545</v>
      </c>
      <c r="G60" t="s">
        <v>1739</v>
      </c>
      <c r="H60" t="s">
        <v>1739</v>
      </c>
      <c r="J60" t="s">
        <v>1656</v>
      </c>
      <c r="K60" t="s">
        <v>1507</v>
      </c>
      <c r="L60" t="s">
        <v>1508</v>
      </c>
      <c r="M60" t="s">
        <v>1509</v>
      </c>
      <c r="N60">
        <v>1</v>
      </c>
      <c r="O60">
        <v>0</v>
      </c>
      <c r="P60">
        <v>1</v>
      </c>
      <c r="Q60" t="s">
        <v>1510</v>
      </c>
      <c r="R60">
        <v>6.22</v>
      </c>
      <c r="S60">
        <v>6.22</v>
      </c>
      <c r="T60">
        <v>0</v>
      </c>
      <c r="U60">
        <v>32</v>
      </c>
      <c r="V60">
        <v>27</v>
      </c>
      <c r="W60">
        <v>30</v>
      </c>
      <c r="X60">
        <v>0.96</v>
      </c>
      <c r="Y60" t="s">
        <v>1099</v>
      </c>
      <c r="Z60">
        <v>43028</v>
      </c>
      <c r="AA60" s="17">
        <f t="shared" si="2"/>
        <v>2307154</v>
      </c>
      <c r="AB60" s="17" t="str">
        <f t="shared" si="3"/>
        <v>Glass Door Reach-In Refrigerator</v>
      </c>
      <c r="AC60" s="9" t="str">
        <f t="shared" si="4"/>
        <v>Hoshizaki America, Inc.</v>
      </c>
      <c r="AD60" s="18" t="str">
        <f t="shared" si="5"/>
        <v>CRMR27-GLP01</v>
      </c>
      <c r="AE60" s="18">
        <f t="shared" si="6"/>
        <v>124.39999999999999</v>
      </c>
      <c r="AF60" s="18">
        <f t="shared" si="7"/>
        <v>12.44</v>
      </c>
    </row>
    <row r="61" spans="1:32" x14ac:dyDescent="0.25">
      <c r="A61" s="9" t="s">
        <v>618</v>
      </c>
      <c r="B61" s="12">
        <f>VLOOKUP(A61, 'Measures with Incentive Levels'!$A$1:$C$21, 2, FALSE)*R61</f>
        <v>124.39999999999999</v>
      </c>
      <c r="C61" s="12">
        <f t="shared" si="1"/>
        <v>12.44</v>
      </c>
      <c r="D61">
        <v>2326602</v>
      </c>
      <c r="E61" t="s">
        <v>545</v>
      </c>
      <c r="F61" t="s">
        <v>545</v>
      </c>
      <c r="G61" t="s">
        <v>1740</v>
      </c>
      <c r="H61" t="s">
        <v>1740</v>
      </c>
      <c r="J61" t="s">
        <v>1656</v>
      </c>
      <c r="K61" t="s">
        <v>1507</v>
      </c>
      <c r="L61" t="s">
        <v>1508</v>
      </c>
      <c r="M61" t="s">
        <v>1509</v>
      </c>
      <c r="N61">
        <v>1</v>
      </c>
      <c r="O61">
        <v>0</v>
      </c>
      <c r="P61">
        <v>1</v>
      </c>
      <c r="Q61" t="s">
        <v>1510</v>
      </c>
      <c r="R61">
        <v>6.22</v>
      </c>
      <c r="S61">
        <v>6.22</v>
      </c>
      <c r="T61">
        <v>0</v>
      </c>
      <c r="U61">
        <v>32</v>
      </c>
      <c r="V61">
        <v>27</v>
      </c>
      <c r="W61">
        <v>32.5</v>
      </c>
      <c r="X61">
        <v>0.86</v>
      </c>
      <c r="Y61" t="s">
        <v>1273</v>
      </c>
      <c r="Z61">
        <v>43362</v>
      </c>
      <c r="AA61" s="17">
        <f t="shared" si="2"/>
        <v>2326602</v>
      </c>
      <c r="AB61" s="17" t="str">
        <f t="shared" si="3"/>
        <v>Glass Door Reach-In Refrigerator</v>
      </c>
      <c r="AC61" s="9" t="str">
        <f t="shared" si="4"/>
        <v>Hoshizaki America, Inc.</v>
      </c>
      <c r="AD61" s="18" t="str">
        <f t="shared" si="5"/>
        <v>UR27A-GLP01</v>
      </c>
      <c r="AE61" s="18">
        <f t="shared" si="6"/>
        <v>124.39999999999999</v>
      </c>
      <c r="AF61" s="18">
        <f t="shared" si="7"/>
        <v>12.44</v>
      </c>
    </row>
    <row r="62" spans="1:32" x14ac:dyDescent="0.25">
      <c r="A62" s="9" t="s">
        <v>618</v>
      </c>
      <c r="B62" s="12">
        <f>VLOOKUP(A62, 'Measures with Incentive Levels'!$A$1:$C$21, 2, FALSE)*R62</f>
        <v>240</v>
      </c>
      <c r="C62" s="12">
        <f t="shared" si="1"/>
        <v>24</v>
      </c>
      <c r="D62">
        <v>2326603</v>
      </c>
      <c r="E62" t="s">
        <v>545</v>
      </c>
      <c r="F62" t="s">
        <v>545</v>
      </c>
      <c r="G62" t="s">
        <v>1741</v>
      </c>
      <c r="H62" t="s">
        <v>1741</v>
      </c>
      <c r="J62" t="s">
        <v>1656</v>
      </c>
      <c r="K62" t="s">
        <v>1507</v>
      </c>
      <c r="L62" t="s">
        <v>1508</v>
      </c>
      <c r="M62" t="s">
        <v>1509</v>
      </c>
      <c r="N62">
        <v>2</v>
      </c>
      <c r="O62">
        <v>0</v>
      </c>
      <c r="P62">
        <v>2</v>
      </c>
      <c r="Q62" t="s">
        <v>1510</v>
      </c>
      <c r="R62">
        <v>12</v>
      </c>
      <c r="S62">
        <v>12</v>
      </c>
      <c r="T62">
        <v>0</v>
      </c>
      <c r="U62">
        <v>32</v>
      </c>
      <c r="V62">
        <v>48</v>
      </c>
      <c r="W62">
        <v>32.5</v>
      </c>
      <c r="X62">
        <v>1.1499999999999999</v>
      </c>
      <c r="Y62" t="s">
        <v>1273</v>
      </c>
      <c r="Z62">
        <v>43362</v>
      </c>
      <c r="AA62" s="17">
        <f t="shared" si="2"/>
        <v>2326603</v>
      </c>
      <c r="AB62" s="17" t="str">
        <f t="shared" si="3"/>
        <v>Glass Door Reach-In Refrigerator</v>
      </c>
      <c r="AC62" s="9" t="str">
        <f t="shared" si="4"/>
        <v>Hoshizaki America, Inc.</v>
      </c>
      <c r="AD62" s="18" t="str">
        <f t="shared" si="5"/>
        <v>UR48A-GLP01</v>
      </c>
      <c r="AE62" s="18">
        <f t="shared" si="6"/>
        <v>240</v>
      </c>
      <c r="AF62" s="18">
        <f t="shared" si="7"/>
        <v>24</v>
      </c>
    </row>
    <row r="63" spans="1:32" x14ac:dyDescent="0.25">
      <c r="A63" s="9" t="s">
        <v>618</v>
      </c>
      <c r="B63" s="12">
        <f>VLOOKUP(A63, 'Measures with Incentive Levels'!$A$1:$C$21, 2, FALSE)*R63</f>
        <v>522.4</v>
      </c>
      <c r="C63" s="12">
        <f t="shared" si="1"/>
        <v>52.24</v>
      </c>
      <c r="D63">
        <v>2331568</v>
      </c>
      <c r="E63" t="s">
        <v>1742</v>
      </c>
      <c r="F63" t="s">
        <v>1503</v>
      </c>
      <c r="G63" t="s">
        <v>1743</v>
      </c>
      <c r="H63" t="s">
        <v>1743</v>
      </c>
      <c r="J63" t="s">
        <v>1656</v>
      </c>
      <c r="K63" t="s">
        <v>1507</v>
      </c>
      <c r="L63" t="s">
        <v>1529</v>
      </c>
      <c r="M63" t="s">
        <v>1509</v>
      </c>
      <c r="N63">
        <v>2</v>
      </c>
      <c r="O63">
        <v>0</v>
      </c>
      <c r="P63">
        <v>2</v>
      </c>
      <c r="Q63" t="s">
        <v>1510</v>
      </c>
      <c r="R63">
        <v>26.12</v>
      </c>
      <c r="S63">
        <v>26.12</v>
      </c>
      <c r="T63">
        <v>0</v>
      </c>
      <c r="U63">
        <v>80.5</v>
      </c>
      <c r="V63">
        <v>39</v>
      </c>
      <c r="W63">
        <v>26</v>
      </c>
      <c r="X63">
        <v>2.2599999999999998</v>
      </c>
      <c r="Y63" t="s">
        <v>1273</v>
      </c>
      <c r="Z63">
        <v>43434</v>
      </c>
      <c r="AA63" s="17">
        <f t="shared" si="2"/>
        <v>2331568</v>
      </c>
      <c r="AB63" s="17" t="str">
        <f t="shared" si="3"/>
        <v>Glass Door Reach-In Refrigerator</v>
      </c>
      <c r="AC63" s="9" t="str">
        <f t="shared" si="4"/>
        <v>Beverage-Air</v>
      </c>
      <c r="AD63" s="18" t="str">
        <f t="shared" si="5"/>
        <v>MT34-1</v>
      </c>
      <c r="AE63" s="18">
        <f t="shared" si="6"/>
        <v>522.4</v>
      </c>
      <c r="AF63" s="18">
        <f t="shared" si="7"/>
        <v>52.24</v>
      </c>
    </row>
    <row r="64" spans="1:32" x14ac:dyDescent="0.25">
      <c r="A64" s="9" t="s">
        <v>618</v>
      </c>
      <c r="B64" s="12">
        <f>VLOOKUP(A64, 'Measures with Incentive Levels'!$A$1:$C$21, 2, FALSE)*R64</f>
        <v>78.400000000000006</v>
      </c>
      <c r="C64" s="12">
        <f t="shared" si="1"/>
        <v>7.8400000000000007</v>
      </c>
      <c r="D64">
        <v>2300176</v>
      </c>
      <c r="E64" t="s">
        <v>1742</v>
      </c>
      <c r="F64" t="s">
        <v>1744</v>
      </c>
      <c r="G64" t="s">
        <v>1745</v>
      </c>
      <c r="H64" t="s">
        <v>1745</v>
      </c>
      <c r="J64" t="s">
        <v>1656</v>
      </c>
      <c r="K64" t="s">
        <v>1507</v>
      </c>
      <c r="L64" t="s">
        <v>1529</v>
      </c>
      <c r="M64" t="s">
        <v>1509</v>
      </c>
      <c r="N64">
        <v>1</v>
      </c>
      <c r="O64">
        <v>0</v>
      </c>
      <c r="P64">
        <v>1</v>
      </c>
      <c r="Q64" t="s">
        <v>1510</v>
      </c>
      <c r="R64">
        <v>3.92</v>
      </c>
      <c r="S64">
        <v>3.92</v>
      </c>
      <c r="T64">
        <v>0</v>
      </c>
      <c r="U64">
        <v>33</v>
      </c>
      <c r="V64">
        <v>21</v>
      </c>
      <c r="W64">
        <v>28</v>
      </c>
      <c r="X64">
        <v>0.78</v>
      </c>
      <c r="Y64" t="s">
        <v>1649</v>
      </c>
      <c r="Z64">
        <v>42989</v>
      </c>
      <c r="AA64" s="17">
        <f t="shared" si="2"/>
        <v>2300176</v>
      </c>
      <c r="AB64" s="17" t="str">
        <f t="shared" si="3"/>
        <v>Glass Door Reach-In Refrigerator</v>
      </c>
      <c r="AC64" s="9" t="str">
        <f t="shared" si="4"/>
        <v>Imbera</v>
      </c>
      <c r="AD64" s="18" t="str">
        <f t="shared" si="5"/>
        <v>EVC04 R6</v>
      </c>
      <c r="AE64" s="18">
        <f t="shared" si="6"/>
        <v>78.400000000000006</v>
      </c>
      <c r="AF64" s="18">
        <f t="shared" si="7"/>
        <v>7.8400000000000007</v>
      </c>
    </row>
    <row r="65" spans="1:32" x14ac:dyDescent="0.25">
      <c r="A65" s="9" t="s">
        <v>618</v>
      </c>
      <c r="B65" s="12">
        <f>VLOOKUP(A65, 'Measures with Incentive Levels'!$A$1:$C$21, 2, FALSE)*R65</f>
        <v>384</v>
      </c>
      <c r="C65" s="12">
        <f t="shared" si="1"/>
        <v>38.400000000000006</v>
      </c>
      <c r="D65">
        <v>2293163</v>
      </c>
      <c r="E65" t="s">
        <v>1742</v>
      </c>
      <c r="F65" t="s">
        <v>1744</v>
      </c>
      <c r="G65" t="s">
        <v>1746</v>
      </c>
      <c r="H65" t="s">
        <v>1746</v>
      </c>
      <c r="J65" t="s">
        <v>1656</v>
      </c>
      <c r="K65" t="s">
        <v>1507</v>
      </c>
      <c r="L65" t="s">
        <v>1529</v>
      </c>
      <c r="M65" t="s">
        <v>1632</v>
      </c>
      <c r="N65">
        <v>1</v>
      </c>
      <c r="O65">
        <v>0</v>
      </c>
      <c r="P65">
        <v>1</v>
      </c>
      <c r="Q65" t="s">
        <v>1510</v>
      </c>
      <c r="R65">
        <v>19.2</v>
      </c>
      <c r="S65">
        <v>19.2</v>
      </c>
      <c r="T65">
        <v>0</v>
      </c>
      <c r="U65">
        <v>81.7</v>
      </c>
      <c r="V65">
        <v>29.5</v>
      </c>
      <c r="W65">
        <v>23.6</v>
      </c>
      <c r="X65">
        <v>1.82</v>
      </c>
      <c r="Y65" t="s">
        <v>1273</v>
      </c>
      <c r="Z65">
        <v>42753</v>
      </c>
      <c r="AA65" s="17">
        <f t="shared" si="2"/>
        <v>2293163</v>
      </c>
      <c r="AB65" s="17" t="str">
        <f t="shared" si="3"/>
        <v>Glass Door Reach-In Refrigerator</v>
      </c>
      <c r="AC65" s="9" t="str">
        <f t="shared" si="4"/>
        <v>Imbera</v>
      </c>
      <c r="AD65" s="18" t="str">
        <f t="shared" si="5"/>
        <v>G319 R2</v>
      </c>
      <c r="AE65" s="18">
        <f t="shared" si="6"/>
        <v>384</v>
      </c>
      <c r="AF65" s="18">
        <f t="shared" si="7"/>
        <v>38.400000000000006</v>
      </c>
    </row>
    <row r="66" spans="1:32" x14ac:dyDescent="0.25">
      <c r="A66" s="9" t="s">
        <v>618</v>
      </c>
      <c r="B66" s="12">
        <f>VLOOKUP(A66, 'Measures with Incentive Levels'!$A$1:$C$21, 2, FALSE)*R66</f>
        <v>384</v>
      </c>
      <c r="C66" s="12">
        <f t="shared" si="1"/>
        <v>38.400000000000006</v>
      </c>
      <c r="D66">
        <v>2304566</v>
      </c>
      <c r="E66" t="s">
        <v>1742</v>
      </c>
      <c r="F66" t="s">
        <v>1744</v>
      </c>
      <c r="G66" t="s">
        <v>1747</v>
      </c>
      <c r="H66" t="s">
        <v>1747</v>
      </c>
      <c r="J66" t="s">
        <v>1656</v>
      </c>
      <c r="K66" t="s">
        <v>1507</v>
      </c>
      <c r="L66" t="s">
        <v>1529</v>
      </c>
      <c r="M66" t="s">
        <v>1509</v>
      </c>
      <c r="N66">
        <v>1</v>
      </c>
      <c r="O66">
        <v>0</v>
      </c>
      <c r="P66">
        <v>1</v>
      </c>
      <c r="Q66" t="s">
        <v>1510</v>
      </c>
      <c r="R66">
        <v>19.2</v>
      </c>
      <c r="S66">
        <v>19.2</v>
      </c>
      <c r="T66">
        <v>0</v>
      </c>
      <c r="U66">
        <v>81.7</v>
      </c>
      <c r="V66">
        <v>29.5</v>
      </c>
      <c r="W66">
        <v>23.6</v>
      </c>
      <c r="X66">
        <v>2.02</v>
      </c>
      <c r="Y66" t="s">
        <v>1273</v>
      </c>
      <c r="Z66">
        <v>42563</v>
      </c>
      <c r="AA66" s="17">
        <f t="shared" si="2"/>
        <v>2304566</v>
      </c>
      <c r="AB66" s="17" t="str">
        <f t="shared" si="3"/>
        <v>Glass Door Reach-In Refrigerator</v>
      </c>
      <c r="AC66" s="9" t="str">
        <f t="shared" si="4"/>
        <v>Imbera</v>
      </c>
      <c r="AD66" s="18" t="str">
        <f t="shared" si="5"/>
        <v>G319 R2 SZ</v>
      </c>
      <c r="AE66" s="18">
        <f t="shared" si="6"/>
        <v>384</v>
      </c>
      <c r="AF66" s="18">
        <f t="shared" si="7"/>
        <v>38.400000000000006</v>
      </c>
    </row>
    <row r="67" spans="1:32" x14ac:dyDescent="0.25">
      <c r="A67" s="9" t="s">
        <v>618</v>
      </c>
      <c r="B67" s="12">
        <f>VLOOKUP(A67, 'Measures with Incentive Levels'!$A$1:$C$21, 2, FALSE)*R67</f>
        <v>522.4</v>
      </c>
      <c r="C67" s="12">
        <f t="shared" ref="C67:C130" si="8">+B67*0.1</f>
        <v>52.24</v>
      </c>
      <c r="D67">
        <v>2330402</v>
      </c>
      <c r="E67" t="s">
        <v>1742</v>
      </c>
      <c r="F67" t="s">
        <v>1744</v>
      </c>
      <c r="G67" t="s">
        <v>1748</v>
      </c>
      <c r="H67" t="s">
        <v>1748</v>
      </c>
      <c r="J67" t="s">
        <v>1656</v>
      </c>
      <c r="K67" t="s">
        <v>1507</v>
      </c>
      <c r="L67" t="s">
        <v>1529</v>
      </c>
      <c r="M67" t="s">
        <v>1509</v>
      </c>
      <c r="N67">
        <v>2</v>
      </c>
      <c r="O67">
        <v>0</v>
      </c>
      <c r="P67">
        <v>2</v>
      </c>
      <c r="Q67" t="s">
        <v>1510</v>
      </c>
      <c r="R67">
        <v>26.12</v>
      </c>
      <c r="S67">
        <v>26.12</v>
      </c>
      <c r="T67">
        <v>0</v>
      </c>
      <c r="U67">
        <v>80.5</v>
      </c>
      <c r="V67">
        <v>39</v>
      </c>
      <c r="W67">
        <v>26</v>
      </c>
      <c r="X67">
        <v>2.2599999999999998</v>
      </c>
      <c r="Y67" t="s">
        <v>1273</v>
      </c>
      <c r="Z67">
        <v>43434</v>
      </c>
      <c r="AA67" s="17">
        <f t="shared" ref="AA67:AA130" si="9">+D67</f>
        <v>2330402</v>
      </c>
      <c r="AB67" s="17" t="str">
        <f t="shared" ref="AB67:AB130" si="10">+A67</f>
        <v>Glass Door Reach-In Refrigerator</v>
      </c>
      <c r="AC67" s="9" t="str">
        <f t="shared" ref="AC67:AC130" si="11">+F67</f>
        <v>Imbera</v>
      </c>
      <c r="AD67" s="18" t="str">
        <f t="shared" ref="AD67:AD130" si="12">+H67</f>
        <v>G326 R2</v>
      </c>
      <c r="AE67" s="18">
        <f t="shared" ref="AE67:AE130" si="13">+B67</f>
        <v>522.4</v>
      </c>
      <c r="AF67" s="18">
        <f t="shared" ref="AF67:AF130" si="14">+C67</f>
        <v>52.24</v>
      </c>
    </row>
    <row r="68" spans="1:32" x14ac:dyDescent="0.25">
      <c r="A68" s="9" t="s">
        <v>618</v>
      </c>
      <c r="B68" s="12">
        <f>VLOOKUP(A68, 'Measures with Incentive Levels'!$A$1:$C$21, 2, FALSE)*R68</f>
        <v>102</v>
      </c>
      <c r="C68" s="12">
        <f t="shared" si="8"/>
        <v>10.200000000000001</v>
      </c>
      <c r="D68">
        <v>2304712</v>
      </c>
      <c r="E68" t="s">
        <v>1742</v>
      </c>
      <c r="F68" t="s">
        <v>1744</v>
      </c>
      <c r="G68" t="s">
        <v>1749</v>
      </c>
      <c r="H68" t="s">
        <v>1749</v>
      </c>
      <c r="J68" t="s">
        <v>1656</v>
      </c>
      <c r="K68" t="s">
        <v>1507</v>
      </c>
      <c r="L68" t="s">
        <v>1529</v>
      </c>
      <c r="M68" t="s">
        <v>1509</v>
      </c>
      <c r="N68">
        <v>1</v>
      </c>
      <c r="O68">
        <v>0</v>
      </c>
      <c r="P68">
        <v>1</v>
      </c>
      <c r="Q68" t="s">
        <v>1510</v>
      </c>
      <c r="R68">
        <v>5.0999999999999996</v>
      </c>
      <c r="S68">
        <v>5.0999999999999996</v>
      </c>
      <c r="T68">
        <v>0</v>
      </c>
      <c r="U68">
        <v>37</v>
      </c>
      <c r="V68">
        <v>21.1</v>
      </c>
      <c r="W68">
        <v>25.2</v>
      </c>
      <c r="X68">
        <v>0.91</v>
      </c>
      <c r="Y68" t="s">
        <v>1649</v>
      </c>
      <c r="Z68">
        <v>43070</v>
      </c>
      <c r="AA68" s="17">
        <f t="shared" si="9"/>
        <v>2304712</v>
      </c>
      <c r="AB68" s="17" t="str">
        <f t="shared" si="10"/>
        <v>Glass Door Reach-In Refrigerator</v>
      </c>
      <c r="AC68" s="9" t="str">
        <f t="shared" si="11"/>
        <v>Imbera</v>
      </c>
      <c r="AD68" s="18" t="str">
        <f t="shared" si="12"/>
        <v>VR06 R6</v>
      </c>
      <c r="AE68" s="18">
        <f t="shared" si="13"/>
        <v>102</v>
      </c>
      <c r="AF68" s="18">
        <f t="shared" si="14"/>
        <v>10.200000000000001</v>
      </c>
    </row>
    <row r="69" spans="1:32" x14ac:dyDescent="0.25">
      <c r="A69" s="9" t="s">
        <v>618</v>
      </c>
      <c r="B69" s="12">
        <f>VLOOKUP(A69, 'Measures with Incentive Levels'!$A$1:$C$21, 2, FALSE)*R69</f>
        <v>153.80000000000001</v>
      </c>
      <c r="C69" s="12">
        <f t="shared" si="8"/>
        <v>15.380000000000003</v>
      </c>
      <c r="D69">
        <v>2320824</v>
      </c>
      <c r="E69" t="s">
        <v>1742</v>
      </c>
      <c r="F69" t="s">
        <v>1744</v>
      </c>
      <c r="G69" t="s">
        <v>1750</v>
      </c>
      <c r="H69" t="s">
        <v>1750</v>
      </c>
      <c r="J69" t="s">
        <v>1656</v>
      </c>
      <c r="K69" t="s">
        <v>1507</v>
      </c>
      <c r="L69" t="s">
        <v>1529</v>
      </c>
      <c r="M69" t="s">
        <v>1509</v>
      </c>
      <c r="N69">
        <v>1</v>
      </c>
      <c r="O69">
        <v>0</v>
      </c>
      <c r="P69">
        <v>1</v>
      </c>
      <c r="Q69" t="s">
        <v>1510</v>
      </c>
      <c r="R69">
        <v>7.69</v>
      </c>
      <c r="S69">
        <v>7.69</v>
      </c>
      <c r="T69">
        <v>0</v>
      </c>
      <c r="U69">
        <v>69.3</v>
      </c>
      <c r="V69">
        <v>18.899999999999999</v>
      </c>
      <c r="W69">
        <v>18.100000000000001</v>
      </c>
      <c r="X69">
        <v>1.1499999999999999</v>
      </c>
      <c r="Y69" t="s">
        <v>1649</v>
      </c>
      <c r="Z69">
        <v>43185</v>
      </c>
      <c r="AA69" s="17">
        <f t="shared" si="9"/>
        <v>2320824</v>
      </c>
      <c r="AB69" s="17" t="str">
        <f t="shared" si="10"/>
        <v>Glass Door Reach-In Refrigerator</v>
      </c>
      <c r="AC69" s="9" t="str">
        <f t="shared" si="11"/>
        <v>Imbera</v>
      </c>
      <c r="AD69" s="18" t="str">
        <f t="shared" si="12"/>
        <v>VR08 R6</v>
      </c>
      <c r="AE69" s="18">
        <f t="shared" si="13"/>
        <v>153.80000000000001</v>
      </c>
      <c r="AF69" s="18">
        <f t="shared" si="14"/>
        <v>15.380000000000003</v>
      </c>
    </row>
    <row r="70" spans="1:32" x14ac:dyDescent="0.25">
      <c r="A70" s="9" t="s">
        <v>618</v>
      </c>
      <c r="B70" s="12">
        <f>VLOOKUP(A70, 'Measures with Incentive Levels'!$A$1:$C$21, 2, FALSE)*R70</f>
        <v>206.20000000000002</v>
      </c>
      <c r="C70" s="12">
        <f t="shared" si="8"/>
        <v>20.620000000000005</v>
      </c>
      <c r="D70">
        <v>2300180</v>
      </c>
      <c r="E70" t="s">
        <v>1742</v>
      </c>
      <c r="F70" t="s">
        <v>1744</v>
      </c>
      <c r="G70" t="s">
        <v>1751</v>
      </c>
      <c r="H70" t="s">
        <v>1751</v>
      </c>
      <c r="J70" t="s">
        <v>1656</v>
      </c>
      <c r="K70" t="s">
        <v>1507</v>
      </c>
      <c r="L70" t="s">
        <v>1529</v>
      </c>
      <c r="M70" t="s">
        <v>1509</v>
      </c>
      <c r="N70">
        <v>1</v>
      </c>
      <c r="O70">
        <v>0</v>
      </c>
      <c r="P70">
        <v>1</v>
      </c>
      <c r="Q70" t="s">
        <v>1510</v>
      </c>
      <c r="R70">
        <v>10.31</v>
      </c>
      <c r="S70">
        <v>10.31</v>
      </c>
      <c r="T70">
        <v>0</v>
      </c>
      <c r="U70">
        <v>76</v>
      </c>
      <c r="V70">
        <v>27</v>
      </c>
      <c r="W70">
        <v>19</v>
      </c>
      <c r="X70">
        <v>1.36</v>
      </c>
      <c r="Y70" t="s">
        <v>1273</v>
      </c>
      <c r="Z70">
        <v>42989</v>
      </c>
      <c r="AA70" s="17">
        <f t="shared" si="9"/>
        <v>2300180</v>
      </c>
      <c r="AB70" s="17" t="str">
        <f t="shared" si="10"/>
        <v>Glass Door Reach-In Refrigerator</v>
      </c>
      <c r="AC70" s="9" t="str">
        <f t="shared" si="11"/>
        <v>Imbera</v>
      </c>
      <c r="AD70" s="18" t="str">
        <f t="shared" si="12"/>
        <v>VR09 CC R2</v>
      </c>
      <c r="AE70" s="18">
        <f t="shared" si="13"/>
        <v>206.20000000000002</v>
      </c>
      <c r="AF70" s="18">
        <f t="shared" si="14"/>
        <v>20.620000000000005</v>
      </c>
    </row>
    <row r="71" spans="1:32" x14ac:dyDescent="0.25">
      <c r="A71" s="9" t="s">
        <v>618</v>
      </c>
      <c r="B71" s="12">
        <f>VLOOKUP(A71, 'Measures with Incentive Levels'!$A$1:$C$21, 2, FALSE)*R71</f>
        <v>202.8</v>
      </c>
      <c r="C71" s="12">
        <f t="shared" si="8"/>
        <v>20.28</v>
      </c>
      <c r="D71">
        <v>2304714</v>
      </c>
      <c r="E71" t="s">
        <v>1742</v>
      </c>
      <c r="F71" t="s">
        <v>1744</v>
      </c>
      <c r="G71" t="s">
        <v>1752</v>
      </c>
      <c r="H71" t="s">
        <v>1752</v>
      </c>
      <c r="J71" t="s">
        <v>1656</v>
      </c>
      <c r="K71" t="s">
        <v>1507</v>
      </c>
      <c r="L71" t="s">
        <v>1529</v>
      </c>
      <c r="M71" t="s">
        <v>1509</v>
      </c>
      <c r="N71">
        <v>1</v>
      </c>
      <c r="O71">
        <v>0</v>
      </c>
      <c r="P71">
        <v>1</v>
      </c>
      <c r="Q71" t="s">
        <v>1510</v>
      </c>
      <c r="R71">
        <v>10.14</v>
      </c>
      <c r="S71">
        <v>10.14</v>
      </c>
      <c r="T71">
        <v>0</v>
      </c>
      <c r="U71">
        <v>58</v>
      </c>
      <c r="V71">
        <v>25</v>
      </c>
      <c r="W71">
        <v>23</v>
      </c>
      <c r="X71">
        <v>1.33</v>
      </c>
      <c r="Y71" t="s">
        <v>1273</v>
      </c>
      <c r="Z71">
        <v>43070</v>
      </c>
      <c r="AA71" s="17">
        <f t="shared" si="9"/>
        <v>2304714</v>
      </c>
      <c r="AB71" s="17" t="str">
        <f t="shared" si="10"/>
        <v>Glass Door Reach-In Refrigerator</v>
      </c>
      <c r="AC71" s="9" t="str">
        <f t="shared" si="11"/>
        <v>Imbera</v>
      </c>
      <c r="AD71" s="18" t="str">
        <f t="shared" si="12"/>
        <v>VR10-58 R2</v>
      </c>
      <c r="AE71" s="18">
        <f t="shared" si="13"/>
        <v>202.8</v>
      </c>
      <c r="AF71" s="18">
        <f t="shared" si="14"/>
        <v>20.28</v>
      </c>
    </row>
    <row r="72" spans="1:32" x14ac:dyDescent="0.25">
      <c r="A72" s="9" t="s">
        <v>618</v>
      </c>
      <c r="B72" s="12">
        <f>VLOOKUP(A72, 'Measures with Incentive Levels'!$A$1:$C$21, 2, FALSE)*R72</f>
        <v>188.6</v>
      </c>
      <c r="C72" s="12">
        <f t="shared" si="8"/>
        <v>18.86</v>
      </c>
      <c r="D72">
        <v>2293161</v>
      </c>
      <c r="E72" t="s">
        <v>1742</v>
      </c>
      <c r="F72" t="s">
        <v>1744</v>
      </c>
      <c r="G72" t="s">
        <v>1753</v>
      </c>
      <c r="H72" t="s">
        <v>1753</v>
      </c>
      <c r="J72" t="s">
        <v>1656</v>
      </c>
      <c r="K72" t="s">
        <v>1507</v>
      </c>
      <c r="L72" t="s">
        <v>1529</v>
      </c>
      <c r="M72" t="s">
        <v>1632</v>
      </c>
      <c r="N72">
        <v>1</v>
      </c>
      <c r="O72">
        <v>0</v>
      </c>
      <c r="P72">
        <v>1</v>
      </c>
      <c r="Q72" t="s">
        <v>1510</v>
      </c>
      <c r="R72">
        <v>9.43</v>
      </c>
      <c r="S72">
        <v>9.43</v>
      </c>
      <c r="T72">
        <v>0</v>
      </c>
      <c r="U72">
        <v>56</v>
      </c>
      <c r="V72">
        <v>25</v>
      </c>
      <c r="W72">
        <v>23</v>
      </c>
      <c r="X72">
        <v>1.24</v>
      </c>
      <c r="Y72" t="s">
        <v>1273</v>
      </c>
      <c r="Z72">
        <v>42673</v>
      </c>
      <c r="AA72" s="17">
        <f t="shared" si="9"/>
        <v>2293161</v>
      </c>
      <c r="AB72" s="17" t="str">
        <f t="shared" si="10"/>
        <v>Glass Door Reach-In Refrigerator</v>
      </c>
      <c r="AC72" s="9" t="str">
        <f t="shared" si="11"/>
        <v>Imbera</v>
      </c>
      <c r="AD72" s="18" t="str">
        <f t="shared" si="12"/>
        <v>VR10 R2</v>
      </c>
      <c r="AE72" s="18">
        <f t="shared" si="13"/>
        <v>188.6</v>
      </c>
      <c r="AF72" s="18">
        <f t="shared" si="14"/>
        <v>18.86</v>
      </c>
    </row>
    <row r="73" spans="1:32" x14ac:dyDescent="0.25">
      <c r="A73" s="9" t="s">
        <v>618</v>
      </c>
      <c r="B73" s="12">
        <f>VLOOKUP(A73, 'Measures with Incentive Levels'!$A$1:$C$21, 2, FALSE)*R73</f>
        <v>230</v>
      </c>
      <c r="C73" s="12">
        <f t="shared" si="8"/>
        <v>23</v>
      </c>
      <c r="D73">
        <v>2293162</v>
      </c>
      <c r="E73" t="s">
        <v>1742</v>
      </c>
      <c r="F73" t="s">
        <v>1744</v>
      </c>
      <c r="G73" t="s">
        <v>1754</v>
      </c>
      <c r="H73" t="s">
        <v>1754</v>
      </c>
      <c r="J73" t="s">
        <v>1656</v>
      </c>
      <c r="K73" t="s">
        <v>1507</v>
      </c>
      <c r="L73" t="s">
        <v>1529</v>
      </c>
      <c r="M73" t="s">
        <v>1632</v>
      </c>
      <c r="N73">
        <v>1</v>
      </c>
      <c r="O73">
        <v>0</v>
      </c>
      <c r="P73">
        <v>1</v>
      </c>
      <c r="Q73" t="s">
        <v>1510</v>
      </c>
      <c r="R73">
        <v>11.5</v>
      </c>
      <c r="S73">
        <v>11.5</v>
      </c>
      <c r="T73">
        <v>0</v>
      </c>
      <c r="U73">
        <v>64</v>
      </c>
      <c r="V73">
        <v>25</v>
      </c>
      <c r="W73">
        <v>23</v>
      </c>
      <c r="X73">
        <v>1.46</v>
      </c>
      <c r="Y73" t="s">
        <v>1273</v>
      </c>
      <c r="Z73">
        <v>42611</v>
      </c>
      <c r="AA73" s="17">
        <f t="shared" si="9"/>
        <v>2293162</v>
      </c>
      <c r="AB73" s="17" t="str">
        <f t="shared" si="10"/>
        <v>Glass Door Reach-In Refrigerator</v>
      </c>
      <c r="AC73" s="9" t="str">
        <f t="shared" si="11"/>
        <v>Imbera</v>
      </c>
      <c r="AD73" s="18" t="str">
        <f t="shared" si="12"/>
        <v>VR12</v>
      </c>
      <c r="AE73" s="18">
        <f t="shared" si="13"/>
        <v>230</v>
      </c>
      <c r="AF73" s="18">
        <f t="shared" si="14"/>
        <v>23</v>
      </c>
    </row>
    <row r="74" spans="1:32" x14ac:dyDescent="0.25">
      <c r="A74" s="9" t="s">
        <v>618</v>
      </c>
      <c r="B74" s="12">
        <f>VLOOKUP(A74, 'Measures with Incentive Levels'!$A$1:$C$21, 2, FALSE)*R74</f>
        <v>230</v>
      </c>
      <c r="C74" s="12">
        <f t="shared" si="8"/>
        <v>23</v>
      </c>
      <c r="D74">
        <v>2308653</v>
      </c>
      <c r="E74" t="s">
        <v>1742</v>
      </c>
      <c r="F74" t="s">
        <v>1744</v>
      </c>
      <c r="G74" t="s">
        <v>1755</v>
      </c>
      <c r="H74" t="s">
        <v>1755</v>
      </c>
      <c r="J74" t="s">
        <v>1656</v>
      </c>
      <c r="K74" t="s">
        <v>1507</v>
      </c>
      <c r="L74" t="s">
        <v>1529</v>
      </c>
      <c r="M74" t="s">
        <v>1632</v>
      </c>
      <c r="N74">
        <v>1</v>
      </c>
      <c r="O74">
        <v>0</v>
      </c>
      <c r="P74">
        <v>1</v>
      </c>
      <c r="Q74" t="s">
        <v>1510</v>
      </c>
      <c r="R74">
        <v>11.5</v>
      </c>
      <c r="S74">
        <v>11.5</v>
      </c>
      <c r="T74">
        <v>0</v>
      </c>
      <c r="U74">
        <v>64</v>
      </c>
      <c r="V74">
        <v>25</v>
      </c>
      <c r="W74">
        <v>23</v>
      </c>
      <c r="X74">
        <v>1.46</v>
      </c>
      <c r="Y74" t="s">
        <v>1273</v>
      </c>
      <c r="Z74">
        <v>42592</v>
      </c>
      <c r="AA74" s="17">
        <f t="shared" si="9"/>
        <v>2308653</v>
      </c>
      <c r="AB74" s="17" t="str">
        <f t="shared" si="10"/>
        <v>Glass Door Reach-In Refrigerator</v>
      </c>
      <c r="AC74" s="9" t="str">
        <f t="shared" si="11"/>
        <v>Imbera</v>
      </c>
      <c r="AD74" s="18" t="str">
        <f t="shared" si="12"/>
        <v>VR12 R2</v>
      </c>
      <c r="AE74" s="18">
        <f t="shared" si="13"/>
        <v>230</v>
      </c>
      <c r="AF74" s="18">
        <f t="shared" si="14"/>
        <v>23</v>
      </c>
    </row>
    <row r="75" spans="1:32" x14ac:dyDescent="0.25">
      <c r="A75" s="9" t="s">
        <v>618</v>
      </c>
      <c r="B75" s="12">
        <f>VLOOKUP(A75, 'Measures with Incentive Levels'!$A$1:$C$21, 2, FALSE)*R75</f>
        <v>335.4</v>
      </c>
      <c r="C75" s="12">
        <f t="shared" si="8"/>
        <v>33.54</v>
      </c>
      <c r="D75">
        <v>2296390</v>
      </c>
      <c r="E75" t="s">
        <v>1742</v>
      </c>
      <c r="F75" t="s">
        <v>1744</v>
      </c>
      <c r="G75" t="s">
        <v>1756</v>
      </c>
      <c r="H75" t="s">
        <v>1756</v>
      </c>
      <c r="J75" t="s">
        <v>1656</v>
      </c>
      <c r="K75" t="s">
        <v>1507</v>
      </c>
      <c r="L75" t="s">
        <v>1529</v>
      </c>
      <c r="M75" t="s">
        <v>1632</v>
      </c>
      <c r="N75">
        <v>2</v>
      </c>
      <c r="O75">
        <v>0</v>
      </c>
      <c r="P75">
        <v>2</v>
      </c>
      <c r="Q75" t="s">
        <v>1510</v>
      </c>
      <c r="R75">
        <v>16.77</v>
      </c>
      <c r="S75">
        <v>16.77</v>
      </c>
      <c r="T75">
        <v>0</v>
      </c>
      <c r="U75">
        <v>58</v>
      </c>
      <c r="V75">
        <v>39</v>
      </c>
      <c r="W75">
        <v>24</v>
      </c>
      <c r="X75">
        <v>1.82</v>
      </c>
      <c r="Y75" t="s">
        <v>1273</v>
      </c>
      <c r="Z75">
        <v>42062</v>
      </c>
      <c r="AA75" s="17">
        <f t="shared" si="9"/>
        <v>2296390</v>
      </c>
      <c r="AB75" s="17" t="str">
        <f t="shared" si="10"/>
        <v>Glass Door Reach-In Refrigerator</v>
      </c>
      <c r="AC75" s="9" t="str">
        <f t="shared" si="11"/>
        <v>Imbera</v>
      </c>
      <c r="AD75" s="18" t="str">
        <f t="shared" si="12"/>
        <v>VRD21 R2</v>
      </c>
      <c r="AE75" s="18">
        <f t="shared" si="13"/>
        <v>335.4</v>
      </c>
      <c r="AF75" s="18">
        <f t="shared" si="14"/>
        <v>33.54</v>
      </c>
    </row>
    <row r="76" spans="1:32" x14ac:dyDescent="0.25">
      <c r="A76" s="9" t="s">
        <v>618</v>
      </c>
      <c r="B76" s="12">
        <f>VLOOKUP(A76, 'Measures with Incentive Levels'!$A$1:$C$21, 2, FALSE)*R76</f>
        <v>642.4</v>
      </c>
      <c r="C76" s="12">
        <f t="shared" si="8"/>
        <v>64.239999999999995</v>
      </c>
      <c r="D76">
        <v>2300181</v>
      </c>
      <c r="E76" t="s">
        <v>1742</v>
      </c>
      <c r="F76" t="s">
        <v>1744</v>
      </c>
      <c r="G76" t="s">
        <v>1757</v>
      </c>
      <c r="H76" t="s">
        <v>1757</v>
      </c>
      <c r="J76" t="s">
        <v>1656</v>
      </c>
      <c r="K76" t="s">
        <v>1507</v>
      </c>
      <c r="L76" t="s">
        <v>1529</v>
      </c>
      <c r="M76" t="s">
        <v>1509</v>
      </c>
      <c r="N76">
        <v>2</v>
      </c>
      <c r="O76">
        <v>0</v>
      </c>
      <c r="P76">
        <v>2</v>
      </c>
      <c r="Q76" t="s">
        <v>1510</v>
      </c>
      <c r="R76">
        <v>32.119999999999997</v>
      </c>
      <c r="S76">
        <v>32.119999999999997</v>
      </c>
      <c r="T76">
        <v>0</v>
      </c>
      <c r="U76">
        <v>80</v>
      </c>
      <c r="V76">
        <v>40</v>
      </c>
      <c r="W76">
        <v>28</v>
      </c>
      <c r="X76">
        <v>2.56</v>
      </c>
      <c r="Y76" t="s">
        <v>1273</v>
      </c>
      <c r="Z76">
        <v>42989</v>
      </c>
      <c r="AA76" s="17">
        <f t="shared" si="9"/>
        <v>2300181</v>
      </c>
      <c r="AB76" s="17" t="str">
        <f t="shared" si="10"/>
        <v>Glass Door Reach-In Refrigerator</v>
      </c>
      <c r="AC76" s="9" t="str">
        <f t="shared" si="11"/>
        <v>Imbera</v>
      </c>
      <c r="AD76" s="18" t="str">
        <f t="shared" si="12"/>
        <v>VRD35 R2</v>
      </c>
      <c r="AE76" s="18">
        <f t="shared" si="13"/>
        <v>642.4</v>
      </c>
      <c r="AF76" s="18">
        <f t="shared" si="14"/>
        <v>64.239999999999995</v>
      </c>
    </row>
    <row r="77" spans="1:32" x14ac:dyDescent="0.25">
      <c r="A77" s="9" t="s">
        <v>618</v>
      </c>
      <c r="B77" s="12">
        <f>VLOOKUP(A77, 'Measures with Incentive Levels'!$A$1:$C$21, 2, FALSE)*R77</f>
        <v>748.40000000000009</v>
      </c>
      <c r="C77" s="12">
        <f t="shared" si="8"/>
        <v>74.840000000000018</v>
      </c>
      <c r="D77">
        <v>2296394</v>
      </c>
      <c r="E77" t="s">
        <v>1742</v>
      </c>
      <c r="F77" t="s">
        <v>1744</v>
      </c>
      <c r="G77" t="s">
        <v>1758</v>
      </c>
      <c r="H77" t="s">
        <v>1758</v>
      </c>
      <c r="J77" t="s">
        <v>1656</v>
      </c>
      <c r="K77" t="s">
        <v>1507</v>
      </c>
      <c r="L77" t="s">
        <v>1529</v>
      </c>
      <c r="M77" t="s">
        <v>1632</v>
      </c>
      <c r="N77">
        <v>2</v>
      </c>
      <c r="O77">
        <v>0</v>
      </c>
      <c r="P77">
        <v>2</v>
      </c>
      <c r="Q77" t="s">
        <v>1510</v>
      </c>
      <c r="R77">
        <v>37.42</v>
      </c>
      <c r="S77">
        <v>37.42</v>
      </c>
      <c r="T77">
        <v>0</v>
      </c>
      <c r="U77">
        <v>77.599999999999994</v>
      </c>
      <c r="V77">
        <v>47</v>
      </c>
      <c r="W77">
        <v>27.7</v>
      </c>
      <c r="X77">
        <v>3.12</v>
      </c>
      <c r="Y77" t="s">
        <v>1273</v>
      </c>
      <c r="Z77">
        <v>42062</v>
      </c>
      <c r="AA77" s="17">
        <f t="shared" si="9"/>
        <v>2296394</v>
      </c>
      <c r="AB77" s="17" t="str">
        <f t="shared" si="10"/>
        <v>Glass Door Reach-In Refrigerator</v>
      </c>
      <c r="AC77" s="9" t="str">
        <f t="shared" si="11"/>
        <v>Imbera</v>
      </c>
      <c r="AD77" s="18" t="str">
        <f t="shared" si="12"/>
        <v>VRD37 R2</v>
      </c>
      <c r="AE77" s="18">
        <f t="shared" si="13"/>
        <v>748.40000000000009</v>
      </c>
      <c r="AF77" s="18">
        <f t="shared" si="14"/>
        <v>74.840000000000018</v>
      </c>
    </row>
    <row r="78" spans="1:32" x14ac:dyDescent="0.25">
      <c r="A78" s="9" t="s">
        <v>618</v>
      </c>
      <c r="B78" s="12">
        <f>VLOOKUP(A78, 'Measures with Incentive Levels'!$A$1:$C$21, 2, FALSE)*R78</f>
        <v>780.6</v>
      </c>
      <c r="C78" s="12">
        <f t="shared" si="8"/>
        <v>78.06</v>
      </c>
      <c r="D78">
        <v>2296398</v>
      </c>
      <c r="E78" t="s">
        <v>1742</v>
      </c>
      <c r="F78" t="s">
        <v>1744</v>
      </c>
      <c r="G78" t="s">
        <v>1759</v>
      </c>
      <c r="H78" t="s">
        <v>1759</v>
      </c>
      <c r="J78" t="s">
        <v>1656</v>
      </c>
      <c r="K78" t="s">
        <v>1507</v>
      </c>
      <c r="L78" t="s">
        <v>1529</v>
      </c>
      <c r="M78" t="s">
        <v>1632</v>
      </c>
      <c r="N78">
        <v>2</v>
      </c>
      <c r="O78">
        <v>0</v>
      </c>
      <c r="P78">
        <v>2</v>
      </c>
      <c r="Q78" t="s">
        <v>1619</v>
      </c>
      <c r="R78">
        <v>39.03</v>
      </c>
      <c r="S78">
        <v>39.03</v>
      </c>
      <c r="T78">
        <v>0</v>
      </c>
      <c r="U78">
        <v>77.599999999999994</v>
      </c>
      <c r="V78">
        <v>47</v>
      </c>
      <c r="W78">
        <v>27.7</v>
      </c>
      <c r="X78">
        <v>2.99</v>
      </c>
      <c r="Y78" t="s">
        <v>1273</v>
      </c>
      <c r="Z78">
        <v>42062</v>
      </c>
      <c r="AA78" s="17">
        <f t="shared" si="9"/>
        <v>2296398</v>
      </c>
      <c r="AB78" s="17" t="str">
        <f t="shared" si="10"/>
        <v>Glass Door Reach-In Refrigerator</v>
      </c>
      <c r="AC78" s="9" t="str">
        <f t="shared" si="11"/>
        <v>Imbera</v>
      </c>
      <c r="AD78" s="18" t="str">
        <f t="shared" si="12"/>
        <v>VRD37 SD R2</v>
      </c>
      <c r="AE78" s="18">
        <f t="shared" si="13"/>
        <v>780.6</v>
      </c>
      <c r="AF78" s="18">
        <f t="shared" si="14"/>
        <v>78.06</v>
      </c>
    </row>
    <row r="79" spans="1:32" x14ac:dyDescent="0.25">
      <c r="A79" s="9" t="s">
        <v>618</v>
      </c>
      <c r="B79" s="12">
        <f>VLOOKUP(A79, 'Measures with Incentive Levels'!$A$1:$C$21, 2, FALSE)*R79</f>
        <v>268.8</v>
      </c>
      <c r="C79" s="12">
        <f t="shared" si="8"/>
        <v>26.880000000000003</v>
      </c>
      <c r="D79">
        <v>2319101</v>
      </c>
      <c r="E79" t="s">
        <v>1742</v>
      </c>
      <c r="F79" t="s">
        <v>1744</v>
      </c>
      <c r="G79" t="s">
        <v>1760</v>
      </c>
      <c r="H79" t="s">
        <v>1760</v>
      </c>
      <c r="J79" t="s">
        <v>1656</v>
      </c>
      <c r="K79" t="s">
        <v>1507</v>
      </c>
      <c r="L79" t="s">
        <v>1529</v>
      </c>
      <c r="M79" t="s">
        <v>1509</v>
      </c>
      <c r="N79">
        <v>2</v>
      </c>
      <c r="O79">
        <v>0</v>
      </c>
      <c r="P79">
        <v>2</v>
      </c>
      <c r="Q79" t="s">
        <v>1619</v>
      </c>
      <c r="R79">
        <v>13.44</v>
      </c>
      <c r="S79">
        <v>13.44</v>
      </c>
      <c r="T79">
        <v>0</v>
      </c>
      <c r="U79">
        <v>48</v>
      </c>
      <c r="V79">
        <v>47</v>
      </c>
      <c r="W79">
        <v>21.5</v>
      </c>
      <c r="X79">
        <v>1.62</v>
      </c>
      <c r="Y79" t="s">
        <v>1273</v>
      </c>
      <c r="Z79">
        <v>43221</v>
      </c>
      <c r="AA79" s="17">
        <f t="shared" si="9"/>
        <v>2319101</v>
      </c>
      <c r="AB79" s="17" t="str">
        <f t="shared" si="10"/>
        <v>Glass Door Reach-In Refrigerator</v>
      </c>
      <c r="AC79" s="9" t="str">
        <f t="shared" si="11"/>
        <v>Imbera</v>
      </c>
      <c r="AD79" s="18" t="str">
        <f t="shared" si="12"/>
        <v>VRD41 SD 48HC</v>
      </c>
      <c r="AE79" s="18">
        <f t="shared" si="13"/>
        <v>268.8</v>
      </c>
      <c r="AF79" s="18">
        <f t="shared" si="14"/>
        <v>26.880000000000003</v>
      </c>
    </row>
    <row r="80" spans="1:32" x14ac:dyDescent="0.25">
      <c r="A80" s="9" t="s">
        <v>618</v>
      </c>
      <c r="B80" s="12">
        <f>VLOOKUP(A80, 'Measures with Incentive Levels'!$A$1:$C$21, 2, FALSE)*R80</f>
        <v>342</v>
      </c>
      <c r="C80" s="12">
        <f t="shared" si="8"/>
        <v>34.200000000000003</v>
      </c>
      <c r="D80">
        <v>2319100</v>
      </c>
      <c r="E80" t="s">
        <v>1742</v>
      </c>
      <c r="F80" t="s">
        <v>1744</v>
      </c>
      <c r="G80" t="s">
        <v>1761</v>
      </c>
      <c r="H80" t="s">
        <v>1761</v>
      </c>
      <c r="J80" t="s">
        <v>1656</v>
      </c>
      <c r="K80" t="s">
        <v>1507</v>
      </c>
      <c r="L80" t="s">
        <v>1529</v>
      </c>
      <c r="M80" t="s">
        <v>1509</v>
      </c>
      <c r="N80">
        <v>2</v>
      </c>
      <c r="O80">
        <v>0</v>
      </c>
      <c r="P80">
        <v>2</v>
      </c>
      <c r="Q80" t="s">
        <v>1619</v>
      </c>
      <c r="R80">
        <v>17.100000000000001</v>
      </c>
      <c r="S80">
        <v>17.100000000000001</v>
      </c>
      <c r="T80">
        <v>0</v>
      </c>
      <c r="U80">
        <v>54</v>
      </c>
      <c r="V80">
        <v>47</v>
      </c>
      <c r="W80">
        <v>21.5</v>
      </c>
      <c r="X80">
        <v>1.71</v>
      </c>
      <c r="Y80" t="s">
        <v>1273</v>
      </c>
      <c r="Z80">
        <v>43221</v>
      </c>
      <c r="AA80" s="17">
        <f t="shared" si="9"/>
        <v>2319100</v>
      </c>
      <c r="AB80" s="17" t="str">
        <f t="shared" si="10"/>
        <v>Glass Door Reach-In Refrigerator</v>
      </c>
      <c r="AC80" s="9" t="str">
        <f t="shared" si="11"/>
        <v>Imbera</v>
      </c>
      <c r="AD80" s="18" t="str">
        <f t="shared" si="12"/>
        <v>VRD41 SD 54HC</v>
      </c>
      <c r="AE80" s="18">
        <f t="shared" si="13"/>
        <v>342</v>
      </c>
      <c r="AF80" s="18">
        <f t="shared" si="14"/>
        <v>34.200000000000003</v>
      </c>
    </row>
    <row r="81" spans="1:32" x14ac:dyDescent="0.25">
      <c r="A81" s="9" t="s">
        <v>618</v>
      </c>
      <c r="B81" s="12">
        <f>VLOOKUP(A81, 'Measures with Incentive Levels'!$A$1:$C$21, 2, FALSE)*R81</f>
        <v>833.19999999999993</v>
      </c>
      <c r="C81" s="12">
        <f t="shared" si="8"/>
        <v>83.32</v>
      </c>
      <c r="D81">
        <v>2296399</v>
      </c>
      <c r="E81" t="s">
        <v>1742</v>
      </c>
      <c r="F81" t="s">
        <v>1744</v>
      </c>
      <c r="G81" t="s">
        <v>1762</v>
      </c>
      <c r="H81" t="s">
        <v>1762</v>
      </c>
      <c r="J81" t="s">
        <v>1656</v>
      </c>
      <c r="K81" t="s">
        <v>1507</v>
      </c>
      <c r="L81" t="s">
        <v>1529</v>
      </c>
      <c r="M81" t="s">
        <v>1632</v>
      </c>
      <c r="N81">
        <v>2</v>
      </c>
      <c r="O81">
        <v>0</v>
      </c>
      <c r="P81">
        <v>2</v>
      </c>
      <c r="Q81" t="s">
        <v>1510</v>
      </c>
      <c r="R81">
        <v>41.66</v>
      </c>
      <c r="S81">
        <v>41.66</v>
      </c>
      <c r="T81">
        <v>0</v>
      </c>
      <c r="U81">
        <v>79</v>
      </c>
      <c r="V81">
        <v>54</v>
      </c>
      <c r="W81">
        <v>29.5</v>
      </c>
      <c r="X81">
        <v>3.29</v>
      </c>
      <c r="Y81" t="s">
        <v>1273</v>
      </c>
      <c r="Z81">
        <v>42062</v>
      </c>
      <c r="AA81" s="17">
        <f t="shared" si="9"/>
        <v>2296399</v>
      </c>
      <c r="AB81" s="17" t="str">
        <f t="shared" si="10"/>
        <v>Glass Door Reach-In Refrigerator</v>
      </c>
      <c r="AC81" s="9" t="str">
        <f t="shared" si="11"/>
        <v>Imbera</v>
      </c>
      <c r="AD81" s="18" t="str">
        <f t="shared" si="12"/>
        <v>VRD43 R2</v>
      </c>
      <c r="AE81" s="18">
        <f t="shared" si="13"/>
        <v>833.19999999999993</v>
      </c>
      <c r="AF81" s="18">
        <f t="shared" si="14"/>
        <v>83.32</v>
      </c>
    </row>
    <row r="82" spans="1:32" x14ac:dyDescent="0.25">
      <c r="A82" s="9" t="s">
        <v>618</v>
      </c>
      <c r="B82" s="12">
        <f>VLOOKUP(A82, 'Measures with Incentive Levels'!$A$1:$C$21, 2, FALSE)*R82</f>
        <v>833.19999999999993</v>
      </c>
      <c r="C82" s="12">
        <f t="shared" si="8"/>
        <v>83.32</v>
      </c>
      <c r="D82">
        <v>2293164</v>
      </c>
      <c r="E82" t="s">
        <v>1742</v>
      </c>
      <c r="F82" t="s">
        <v>1744</v>
      </c>
      <c r="G82" t="s">
        <v>1763</v>
      </c>
      <c r="H82" t="s">
        <v>1763</v>
      </c>
      <c r="J82" t="s">
        <v>1656</v>
      </c>
      <c r="K82" t="s">
        <v>1507</v>
      </c>
      <c r="L82" t="s">
        <v>1529</v>
      </c>
      <c r="M82" t="s">
        <v>1632</v>
      </c>
      <c r="N82">
        <v>1</v>
      </c>
      <c r="O82">
        <v>0</v>
      </c>
      <c r="P82">
        <v>1</v>
      </c>
      <c r="Q82" t="s">
        <v>1619</v>
      </c>
      <c r="R82">
        <v>41.66</v>
      </c>
      <c r="S82">
        <v>41.66</v>
      </c>
      <c r="T82">
        <v>0</v>
      </c>
      <c r="U82">
        <v>79</v>
      </c>
      <c r="V82">
        <v>54</v>
      </c>
      <c r="W82">
        <v>29.5</v>
      </c>
      <c r="X82">
        <v>3.31</v>
      </c>
      <c r="Y82" t="s">
        <v>1273</v>
      </c>
      <c r="Z82">
        <v>42563</v>
      </c>
      <c r="AA82" s="17">
        <f t="shared" si="9"/>
        <v>2293164</v>
      </c>
      <c r="AB82" s="17" t="str">
        <f t="shared" si="10"/>
        <v>Glass Door Reach-In Refrigerator</v>
      </c>
      <c r="AC82" s="9" t="str">
        <f t="shared" si="11"/>
        <v>Imbera</v>
      </c>
      <c r="AD82" s="18" t="str">
        <f t="shared" si="12"/>
        <v>VRD43 SD R2</v>
      </c>
      <c r="AE82" s="18">
        <f t="shared" si="13"/>
        <v>833.19999999999993</v>
      </c>
      <c r="AF82" s="18">
        <f t="shared" si="14"/>
        <v>83.32</v>
      </c>
    </row>
    <row r="83" spans="1:32" x14ac:dyDescent="0.25">
      <c r="A83" s="9" t="s">
        <v>618</v>
      </c>
      <c r="B83" s="12">
        <f>VLOOKUP(A83, 'Measures with Incentive Levels'!$A$1:$C$21, 2, FALSE)*R83</f>
        <v>230</v>
      </c>
      <c r="C83" s="12">
        <f t="shared" si="8"/>
        <v>23</v>
      </c>
      <c r="D83">
        <v>2330024</v>
      </c>
      <c r="E83" t="s">
        <v>1742</v>
      </c>
      <c r="F83" t="s">
        <v>1764</v>
      </c>
      <c r="G83" t="s">
        <v>1765</v>
      </c>
      <c r="H83" t="s">
        <v>1765</v>
      </c>
      <c r="J83" t="s">
        <v>1656</v>
      </c>
      <c r="K83" t="s">
        <v>1507</v>
      </c>
      <c r="L83" t="s">
        <v>1529</v>
      </c>
      <c r="M83" t="s">
        <v>1632</v>
      </c>
      <c r="N83">
        <v>1</v>
      </c>
      <c r="O83">
        <v>0</v>
      </c>
      <c r="P83">
        <v>1</v>
      </c>
      <c r="Q83" t="s">
        <v>1510</v>
      </c>
      <c r="R83">
        <v>11.5</v>
      </c>
      <c r="S83">
        <v>11.5</v>
      </c>
      <c r="T83">
        <v>0</v>
      </c>
      <c r="U83">
        <v>64</v>
      </c>
      <c r="V83">
        <v>25</v>
      </c>
      <c r="W83">
        <v>23</v>
      </c>
      <c r="X83">
        <v>1.46</v>
      </c>
      <c r="Y83" t="s">
        <v>1273</v>
      </c>
      <c r="Z83">
        <v>42735</v>
      </c>
      <c r="AA83" s="17">
        <f t="shared" si="9"/>
        <v>2330024</v>
      </c>
      <c r="AB83" s="17" t="str">
        <f t="shared" si="10"/>
        <v>Glass Door Reach-In Refrigerator</v>
      </c>
      <c r="AC83" s="9" t="str">
        <f t="shared" si="11"/>
        <v>Pro-Kold</v>
      </c>
      <c r="AD83" s="18" t="str">
        <f t="shared" si="12"/>
        <v>VC-12-H2-G1</v>
      </c>
      <c r="AE83" s="18">
        <f t="shared" si="13"/>
        <v>230</v>
      </c>
      <c r="AF83" s="18">
        <f t="shared" si="14"/>
        <v>23</v>
      </c>
    </row>
    <row r="84" spans="1:32" x14ac:dyDescent="0.25">
      <c r="A84" s="9" t="s">
        <v>618</v>
      </c>
      <c r="B84" s="12">
        <f>VLOOKUP(A84, 'Measures with Incentive Levels'!$A$1:$C$21, 2, FALSE)*R84</f>
        <v>384</v>
      </c>
      <c r="C84" s="12">
        <f t="shared" si="8"/>
        <v>38.400000000000006</v>
      </c>
      <c r="D84">
        <v>2330026</v>
      </c>
      <c r="E84" t="s">
        <v>1742</v>
      </c>
      <c r="F84" t="s">
        <v>1764</v>
      </c>
      <c r="G84" t="s">
        <v>1766</v>
      </c>
      <c r="H84" t="s">
        <v>1766</v>
      </c>
      <c r="J84" t="s">
        <v>1656</v>
      </c>
      <c r="K84" t="s">
        <v>1507</v>
      </c>
      <c r="L84" t="s">
        <v>1529</v>
      </c>
      <c r="M84" t="s">
        <v>1632</v>
      </c>
      <c r="N84">
        <v>1</v>
      </c>
      <c r="O84">
        <v>0</v>
      </c>
      <c r="P84">
        <v>1</v>
      </c>
      <c r="Q84" t="s">
        <v>1510</v>
      </c>
      <c r="R84">
        <v>19.2</v>
      </c>
      <c r="S84">
        <v>19.2</v>
      </c>
      <c r="T84">
        <v>0</v>
      </c>
      <c r="U84">
        <v>81.7</v>
      </c>
      <c r="V84">
        <v>29.5</v>
      </c>
      <c r="W84">
        <v>23.6</v>
      </c>
      <c r="X84">
        <v>1.82</v>
      </c>
      <c r="Y84" t="s">
        <v>1273</v>
      </c>
      <c r="Z84">
        <v>42753</v>
      </c>
      <c r="AA84" s="17">
        <f t="shared" si="9"/>
        <v>2330026</v>
      </c>
      <c r="AB84" s="17" t="str">
        <f t="shared" si="10"/>
        <v>Glass Door Reach-In Refrigerator</v>
      </c>
      <c r="AC84" s="9" t="str">
        <f t="shared" si="11"/>
        <v>Pro-Kold</v>
      </c>
      <c r="AD84" s="18" t="str">
        <f t="shared" si="12"/>
        <v>VC-23-H2-G1</v>
      </c>
      <c r="AE84" s="18">
        <f t="shared" si="13"/>
        <v>384</v>
      </c>
      <c r="AF84" s="18">
        <f t="shared" si="14"/>
        <v>38.400000000000006</v>
      </c>
    </row>
    <row r="85" spans="1:32" x14ac:dyDescent="0.25">
      <c r="A85" s="9" t="s">
        <v>618</v>
      </c>
      <c r="B85" s="12">
        <f>VLOOKUP(A85, 'Measures with Incentive Levels'!$A$1:$C$21, 2, FALSE)*R85</f>
        <v>748.40000000000009</v>
      </c>
      <c r="C85" s="12">
        <f t="shared" si="8"/>
        <v>74.840000000000018</v>
      </c>
      <c r="D85">
        <v>2330030</v>
      </c>
      <c r="E85" t="s">
        <v>1742</v>
      </c>
      <c r="F85" t="s">
        <v>1764</v>
      </c>
      <c r="G85" t="s">
        <v>1767</v>
      </c>
      <c r="H85" t="s">
        <v>1767</v>
      </c>
      <c r="J85" t="s">
        <v>1656</v>
      </c>
      <c r="K85" t="s">
        <v>1507</v>
      </c>
      <c r="L85" t="s">
        <v>1529</v>
      </c>
      <c r="M85" t="s">
        <v>1632</v>
      </c>
      <c r="N85">
        <v>2</v>
      </c>
      <c r="O85">
        <v>0</v>
      </c>
      <c r="P85">
        <v>2</v>
      </c>
      <c r="Q85" t="s">
        <v>1510</v>
      </c>
      <c r="R85">
        <v>37.42</v>
      </c>
      <c r="S85">
        <v>37.42</v>
      </c>
      <c r="T85">
        <v>0</v>
      </c>
      <c r="U85">
        <v>77.599999999999994</v>
      </c>
      <c r="V85">
        <v>47</v>
      </c>
      <c r="W85">
        <v>27.7</v>
      </c>
      <c r="X85">
        <v>3.12</v>
      </c>
      <c r="Y85" t="s">
        <v>1273</v>
      </c>
      <c r="Z85">
        <v>42774</v>
      </c>
      <c r="AA85" s="17">
        <f t="shared" si="9"/>
        <v>2330030</v>
      </c>
      <c r="AB85" s="17" t="str">
        <f t="shared" si="10"/>
        <v>Glass Door Reach-In Refrigerator</v>
      </c>
      <c r="AC85" s="9" t="str">
        <f t="shared" si="11"/>
        <v>Pro-Kold</v>
      </c>
      <c r="AD85" s="18" t="str">
        <f t="shared" si="12"/>
        <v>VC-43-H2-G2</v>
      </c>
      <c r="AE85" s="18">
        <f t="shared" si="13"/>
        <v>748.40000000000009</v>
      </c>
      <c r="AF85" s="18">
        <f t="shared" si="14"/>
        <v>74.840000000000018</v>
      </c>
    </row>
    <row r="86" spans="1:32" x14ac:dyDescent="0.25">
      <c r="A86" s="9" t="s">
        <v>618</v>
      </c>
      <c r="B86" s="12">
        <f>VLOOKUP(A86, 'Measures with Incentive Levels'!$A$1:$C$21, 2, FALSE)*R86</f>
        <v>833.19999999999993</v>
      </c>
      <c r="C86" s="12">
        <f t="shared" si="8"/>
        <v>83.32</v>
      </c>
      <c r="D86">
        <v>2330031</v>
      </c>
      <c r="E86" t="s">
        <v>1742</v>
      </c>
      <c r="F86" t="s">
        <v>1764</v>
      </c>
      <c r="G86" t="s">
        <v>1768</v>
      </c>
      <c r="H86" t="s">
        <v>1768</v>
      </c>
      <c r="J86" t="s">
        <v>1656</v>
      </c>
      <c r="K86" t="s">
        <v>1507</v>
      </c>
      <c r="L86" t="s">
        <v>1529</v>
      </c>
      <c r="M86" t="s">
        <v>1632</v>
      </c>
      <c r="N86">
        <v>2</v>
      </c>
      <c r="O86">
        <v>0</v>
      </c>
      <c r="P86">
        <v>2</v>
      </c>
      <c r="Q86" t="s">
        <v>1510</v>
      </c>
      <c r="R86">
        <v>41.66</v>
      </c>
      <c r="S86">
        <v>41.66</v>
      </c>
      <c r="T86">
        <v>0</v>
      </c>
      <c r="U86">
        <v>79</v>
      </c>
      <c r="V86">
        <v>54</v>
      </c>
      <c r="W86">
        <v>29.5</v>
      </c>
      <c r="X86">
        <v>3.29</v>
      </c>
      <c r="Y86" t="s">
        <v>1273</v>
      </c>
      <c r="Z86">
        <v>42747</v>
      </c>
      <c r="AA86" s="17">
        <f t="shared" si="9"/>
        <v>2330031</v>
      </c>
      <c r="AB86" s="17" t="str">
        <f t="shared" si="10"/>
        <v>Glass Door Reach-In Refrigerator</v>
      </c>
      <c r="AC86" s="9" t="str">
        <f t="shared" si="11"/>
        <v>Pro-Kold</v>
      </c>
      <c r="AD86" s="18" t="str">
        <f t="shared" si="12"/>
        <v>VC-49-H2-G2</v>
      </c>
      <c r="AE86" s="18">
        <f t="shared" si="13"/>
        <v>833.19999999999993</v>
      </c>
      <c r="AF86" s="18">
        <f t="shared" si="14"/>
        <v>83.32</v>
      </c>
    </row>
    <row r="87" spans="1:32" x14ac:dyDescent="0.25">
      <c r="A87" s="9" t="s">
        <v>618</v>
      </c>
      <c r="B87" s="12">
        <f>VLOOKUP(A87, 'Measures with Incentive Levels'!$A$1:$C$21, 2, FALSE)*R87</f>
        <v>49</v>
      </c>
      <c r="C87" s="12">
        <f t="shared" si="8"/>
        <v>4.9000000000000004</v>
      </c>
      <c r="D87">
        <v>2298284</v>
      </c>
      <c r="E87" t="s">
        <v>1769</v>
      </c>
      <c r="F87" t="s">
        <v>1770</v>
      </c>
      <c r="G87" t="s">
        <v>1771</v>
      </c>
      <c r="H87" t="s">
        <v>1771</v>
      </c>
      <c r="I87" t="s">
        <v>1772</v>
      </c>
      <c r="J87" t="s">
        <v>1656</v>
      </c>
      <c r="K87" t="s">
        <v>1507</v>
      </c>
      <c r="L87" t="s">
        <v>1524</v>
      </c>
      <c r="M87" t="s">
        <v>1632</v>
      </c>
      <c r="N87">
        <v>1</v>
      </c>
      <c r="O87">
        <v>0</v>
      </c>
      <c r="P87">
        <v>1</v>
      </c>
      <c r="Q87" t="s">
        <v>1510</v>
      </c>
      <c r="R87">
        <v>2.4500000000000002</v>
      </c>
      <c r="S87">
        <v>2.4500000000000002</v>
      </c>
      <c r="T87">
        <v>0</v>
      </c>
      <c r="U87">
        <v>26.06</v>
      </c>
      <c r="V87">
        <v>18.2</v>
      </c>
      <c r="W87">
        <v>19.88</v>
      </c>
      <c r="X87">
        <v>0.6</v>
      </c>
      <c r="Y87" t="s">
        <v>1649</v>
      </c>
      <c r="Z87">
        <v>42885</v>
      </c>
      <c r="AA87" s="17">
        <f t="shared" si="9"/>
        <v>2298284</v>
      </c>
      <c r="AB87" s="17" t="str">
        <f t="shared" si="10"/>
        <v>Glass Door Reach-In Refrigerator</v>
      </c>
      <c r="AC87" s="9" t="str">
        <f t="shared" si="11"/>
        <v>IDW</v>
      </c>
      <c r="AD87" s="18" t="str">
        <f t="shared" si="12"/>
        <v>GS-2.5</v>
      </c>
      <c r="AE87" s="18">
        <f t="shared" si="13"/>
        <v>49</v>
      </c>
      <c r="AF87" s="18">
        <f t="shared" si="14"/>
        <v>4.9000000000000004</v>
      </c>
    </row>
    <row r="88" spans="1:32" x14ac:dyDescent="0.25">
      <c r="A88" s="9" t="s">
        <v>618</v>
      </c>
      <c r="B88" s="12">
        <f>VLOOKUP(A88, 'Measures with Incentive Levels'!$A$1:$C$21, 2, FALSE)*R88</f>
        <v>45.4</v>
      </c>
      <c r="C88" s="12">
        <f t="shared" si="8"/>
        <v>4.54</v>
      </c>
      <c r="D88">
        <v>2302262</v>
      </c>
      <c r="E88" t="s">
        <v>1769</v>
      </c>
      <c r="F88" t="s">
        <v>1770</v>
      </c>
      <c r="G88" t="s">
        <v>1773</v>
      </c>
      <c r="H88" t="s">
        <v>1773</v>
      </c>
      <c r="I88" t="s">
        <v>1774</v>
      </c>
      <c r="J88" t="s">
        <v>1656</v>
      </c>
      <c r="K88" t="s">
        <v>1507</v>
      </c>
      <c r="L88" t="s">
        <v>1524</v>
      </c>
      <c r="M88" t="s">
        <v>1632</v>
      </c>
      <c r="N88">
        <v>1</v>
      </c>
      <c r="O88">
        <v>0</v>
      </c>
      <c r="P88">
        <v>1</v>
      </c>
      <c r="Q88" t="s">
        <v>1510</v>
      </c>
      <c r="R88">
        <v>2.27</v>
      </c>
      <c r="S88">
        <v>2.27</v>
      </c>
      <c r="T88">
        <v>0</v>
      </c>
      <c r="U88">
        <v>25.87</v>
      </c>
      <c r="V88">
        <v>17</v>
      </c>
      <c r="W88">
        <v>20</v>
      </c>
      <c r="X88">
        <v>0.54</v>
      </c>
      <c r="Y88" t="s">
        <v>1649</v>
      </c>
      <c r="Z88">
        <v>42979</v>
      </c>
      <c r="AA88" s="17">
        <f t="shared" si="9"/>
        <v>2302262</v>
      </c>
      <c r="AB88" s="17" t="str">
        <f t="shared" si="10"/>
        <v>Glass Door Reach-In Refrigerator</v>
      </c>
      <c r="AC88" s="9" t="str">
        <f t="shared" si="11"/>
        <v>IDW</v>
      </c>
      <c r="AD88" s="18" t="str">
        <f t="shared" si="12"/>
        <v>GS-2-N23EB</v>
      </c>
      <c r="AE88" s="18">
        <f t="shared" si="13"/>
        <v>45.4</v>
      </c>
      <c r="AF88" s="18">
        <f t="shared" si="14"/>
        <v>4.54</v>
      </c>
    </row>
    <row r="89" spans="1:32" x14ac:dyDescent="0.25">
      <c r="A89" s="9" t="s">
        <v>618</v>
      </c>
      <c r="B89" s="12">
        <f>VLOOKUP(A89, 'Measures with Incentive Levels'!$A$1:$C$21, 2, FALSE)*R89</f>
        <v>69.599999999999994</v>
      </c>
      <c r="C89" s="12">
        <f t="shared" si="8"/>
        <v>6.96</v>
      </c>
      <c r="D89">
        <v>2298286</v>
      </c>
      <c r="E89" t="s">
        <v>1769</v>
      </c>
      <c r="F89" t="s">
        <v>1770</v>
      </c>
      <c r="G89" t="s">
        <v>1775</v>
      </c>
      <c r="H89" t="s">
        <v>1775</v>
      </c>
      <c r="I89" t="s">
        <v>1776</v>
      </c>
      <c r="J89" t="s">
        <v>1656</v>
      </c>
      <c r="K89" t="s">
        <v>1507</v>
      </c>
      <c r="L89" t="s">
        <v>1524</v>
      </c>
      <c r="M89" t="s">
        <v>1632</v>
      </c>
      <c r="N89">
        <v>1</v>
      </c>
      <c r="O89">
        <v>0</v>
      </c>
      <c r="P89">
        <v>1</v>
      </c>
      <c r="Q89" t="s">
        <v>1510</v>
      </c>
      <c r="R89">
        <v>3.48</v>
      </c>
      <c r="S89">
        <v>3.48</v>
      </c>
      <c r="T89">
        <v>0</v>
      </c>
      <c r="U89">
        <v>33.75</v>
      </c>
      <c r="V89">
        <v>18.190000000000001</v>
      </c>
      <c r="W89">
        <v>19.88</v>
      </c>
      <c r="X89">
        <v>0.66</v>
      </c>
      <c r="Y89" t="s">
        <v>1649</v>
      </c>
      <c r="Z89">
        <v>42885</v>
      </c>
      <c r="AA89" s="17">
        <f t="shared" si="9"/>
        <v>2298286</v>
      </c>
      <c r="AB89" s="17" t="str">
        <f t="shared" si="10"/>
        <v>Glass Door Reach-In Refrigerator</v>
      </c>
      <c r="AC89" s="9" t="str">
        <f t="shared" si="11"/>
        <v>IDW</v>
      </c>
      <c r="AD89" s="18" t="str">
        <f t="shared" si="12"/>
        <v>GS-3</v>
      </c>
      <c r="AE89" s="18">
        <f t="shared" si="13"/>
        <v>69.599999999999994</v>
      </c>
      <c r="AF89" s="18">
        <f t="shared" si="14"/>
        <v>6.96</v>
      </c>
    </row>
    <row r="90" spans="1:32" x14ac:dyDescent="0.25">
      <c r="A90" s="9" t="s">
        <v>618</v>
      </c>
      <c r="B90" s="12">
        <f>VLOOKUP(A90, 'Measures with Incentive Levels'!$A$1:$C$21, 2, FALSE)*R90</f>
        <v>106.4</v>
      </c>
      <c r="C90" s="12">
        <f t="shared" si="8"/>
        <v>10.64</v>
      </c>
      <c r="D90">
        <v>2318765</v>
      </c>
      <c r="E90" t="s">
        <v>1769</v>
      </c>
      <c r="F90" t="s">
        <v>1770</v>
      </c>
      <c r="G90" t="s">
        <v>1777</v>
      </c>
      <c r="H90" t="s">
        <v>1777</v>
      </c>
      <c r="I90" t="s">
        <v>1778</v>
      </c>
      <c r="J90" t="s">
        <v>1656</v>
      </c>
      <c r="K90" t="s">
        <v>1507</v>
      </c>
      <c r="L90" t="s">
        <v>1529</v>
      </c>
      <c r="M90" t="s">
        <v>1509</v>
      </c>
      <c r="N90">
        <v>1</v>
      </c>
      <c r="O90">
        <v>0</v>
      </c>
      <c r="P90">
        <v>1</v>
      </c>
      <c r="Q90" t="s">
        <v>1510</v>
      </c>
      <c r="R90">
        <v>5.32</v>
      </c>
      <c r="S90">
        <v>5.32</v>
      </c>
      <c r="T90">
        <v>0</v>
      </c>
      <c r="U90">
        <v>52.52</v>
      </c>
      <c r="V90">
        <v>18.190000000000001</v>
      </c>
      <c r="W90">
        <v>19.96</v>
      </c>
      <c r="X90">
        <v>0.94</v>
      </c>
      <c r="Y90" t="s">
        <v>1649</v>
      </c>
      <c r="Z90">
        <v>43191</v>
      </c>
      <c r="AA90" s="17">
        <f t="shared" si="9"/>
        <v>2318765</v>
      </c>
      <c r="AB90" s="17" t="str">
        <f t="shared" si="10"/>
        <v>Glass Door Reach-In Refrigerator</v>
      </c>
      <c r="AC90" s="9" t="str">
        <f t="shared" si="11"/>
        <v>IDW</v>
      </c>
      <c r="AD90" s="18" t="str">
        <f t="shared" si="12"/>
        <v>GS-5-0234B</v>
      </c>
      <c r="AE90" s="18">
        <f t="shared" si="13"/>
        <v>106.4</v>
      </c>
      <c r="AF90" s="18">
        <f t="shared" si="14"/>
        <v>10.64</v>
      </c>
    </row>
    <row r="91" spans="1:32" x14ac:dyDescent="0.25">
      <c r="A91" s="9" t="s">
        <v>618</v>
      </c>
      <c r="B91" s="12">
        <f>VLOOKUP(A91, 'Measures with Incentive Levels'!$A$1:$C$21, 2, FALSE)*R91</f>
        <v>185.79999999999998</v>
      </c>
      <c r="C91" s="12">
        <f t="shared" si="8"/>
        <v>18.579999999999998</v>
      </c>
      <c r="D91">
        <v>2337260</v>
      </c>
      <c r="E91" t="s">
        <v>1769</v>
      </c>
      <c r="F91" t="s">
        <v>1770</v>
      </c>
      <c r="G91" t="s">
        <v>1708</v>
      </c>
      <c r="H91" t="s">
        <v>1779</v>
      </c>
      <c r="J91" t="s">
        <v>1656</v>
      </c>
      <c r="K91" t="s">
        <v>1507</v>
      </c>
      <c r="L91" t="s">
        <v>1528</v>
      </c>
      <c r="M91" t="s">
        <v>1509</v>
      </c>
      <c r="N91">
        <v>1</v>
      </c>
      <c r="O91">
        <v>0</v>
      </c>
      <c r="P91">
        <v>1</v>
      </c>
      <c r="Q91" t="s">
        <v>1510</v>
      </c>
      <c r="R91">
        <v>9.2899999999999991</v>
      </c>
      <c r="S91">
        <v>9.2899999999999991</v>
      </c>
      <c r="T91">
        <v>0</v>
      </c>
      <c r="U91">
        <v>54.8</v>
      </c>
      <c r="V91">
        <v>25</v>
      </c>
      <c r="W91">
        <v>24.29</v>
      </c>
      <c r="X91">
        <v>1.28</v>
      </c>
      <c r="Y91" t="s">
        <v>1273</v>
      </c>
      <c r="Z91">
        <v>43578</v>
      </c>
      <c r="AA91" s="17">
        <f t="shared" si="9"/>
        <v>2337260</v>
      </c>
      <c r="AB91" s="17" t="str">
        <f t="shared" si="10"/>
        <v>Glass Door Reach-In Refrigerator</v>
      </c>
      <c r="AC91" s="9" t="str">
        <f t="shared" si="11"/>
        <v>IDW</v>
      </c>
      <c r="AD91" s="18" t="str">
        <f t="shared" si="12"/>
        <v>GVG-10-FBV934B</v>
      </c>
      <c r="AE91" s="18">
        <f t="shared" si="13"/>
        <v>185.79999999999998</v>
      </c>
      <c r="AF91" s="18">
        <f t="shared" si="14"/>
        <v>18.579999999999998</v>
      </c>
    </row>
    <row r="92" spans="1:32" x14ac:dyDescent="0.25">
      <c r="A92" s="9" t="s">
        <v>618</v>
      </c>
      <c r="B92" s="12">
        <f>VLOOKUP(A92, 'Measures with Incentive Levels'!$A$1:$C$21, 2, FALSE)*R92</f>
        <v>185.79999999999998</v>
      </c>
      <c r="C92" s="12">
        <f t="shared" si="8"/>
        <v>18.579999999999998</v>
      </c>
      <c r="D92">
        <v>2337261</v>
      </c>
      <c r="E92" t="s">
        <v>1769</v>
      </c>
      <c r="F92" t="s">
        <v>1770</v>
      </c>
      <c r="G92" t="s">
        <v>1708</v>
      </c>
      <c r="H92" t="s">
        <v>1780</v>
      </c>
      <c r="J92" t="s">
        <v>1656</v>
      </c>
      <c r="K92" t="s">
        <v>1507</v>
      </c>
      <c r="L92" t="s">
        <v>1528</v>
      </c>
      <c r="M92" t="s">
        <v>1509</v>
      </c>
      <c r="N92">
        <v>1</v>
      </c>
      <c r="O92">
        <v>0</v>
      </c>
      <c r="P92">
        <v>1</v>
      </c>
      <c r="Q92" t="s">
        <v>1510</v>
      </c>
      <c r="R92">
        <v>9.2899999999999991</v>
      </c>
      <c r="S92">
        <v>9.2899999999999991</v>
      </c>
      <c r="T92">
        <v>0</v>
      </c>
      <c r="U92">
        <v>54.8</v>
      </c>
      <c r="V92">
        <v>25</v>
      </c>
      <c r="W92">
        <v>24.29</v>
      </c>
      <c r="X92">
        <v>1.28</v>
      </c>
      <c r="Y92" t="s">
        <v>1273</v>
      </c>
      <c r="Z92">
        <v>43578</v>
      </c>
      <c r="AA92" s="17">
        <f t="shared" si="9"/>
        <v>2337261</v>
      </c>
      <c r="AB92" s="17" t="str">
        <f t="shared" si="10"/>
        <v>Glass Door Reach-In Refrigerator</v>
      </c>
      <c r="AC92" s="9" t="str">
        <f t="shared" si="11"/>
        <v>IDW</v>
      </c>
      <c r="AD92" s="18" t="str">
        <f t="shared" si="12"/>
        <v>GVG-10-FV934B</v>
      </c>
      <c r="AE92" s="18">
        <f t="shared" si="13"/>
        <v>185.79999999999998</v>
      </c>
      <c r="AF92" s="18">
        <f t="shared" si="14"/>
        <v>18.579999999999998</v>
      </c>
    </row>
    <row r="93" spans="1:32" x14ac:dyDescent="0.25">
      <c r="A93" s="9" t="s">
        <v>618</v>
      </c>
      <c r="B93" s="12">
        <f>VLOOKUP(A93, 'Measures with Incentive Levels'!$A$1:$C$21, 2, FALSE)*R93</f>
        <v>185.79999999999998</v>
      </c>
      <c r="C93" s="12">
        <f t="shared" si="8"/>
        <v>18.579999999999998</v>
      </c>
      <c r="D93">
        <v>2337262</v>
      </c>
      <c r="E93" t="s">
        <v>1769</v>
      </c>
      <c r="F93" t="s">
        <v>1770</v>
      </c>
      <c r="G93" t="s">
        <v>1708</v>
      </c>
      <c r="H93" t="s">
        <v>1781</v>
      </c>
      <c r="J93" t="s">
        <v>1656</v>
      </c>
      <c r="K93" t="s">
        <v>1507</v>
      </c>
      <c r="L93" t="s">
        <v>1528</v>
      </c>
      <c r="M93" t="s">
        <v>1509</v>
      </c>
      <c r="N93">
        <v>1</v>
      </c>
      <c r="O93">
        <v>0</v>
      </c>
      <c r="P93">
        <v>1</v>
      </c>
      <c r="Q93" t="s">
        <v>1510</v>
      </c>
      <c r="R93">
        <v>9.2899999999999991</v>
      </c>
      <c r="S93">
        <v>9.2899999999999991</v>
      </c>
      <c r="T93">
        <v>0</v>
      </c>
      <c r="U93">
        <v>54.8</v>
      </c>
      <c r="V93">
        <v>25</v>
      </c>
      <c r="W93">
        <v>24.29</v>
      </c>
      <c r="X93">
        <v>1.28</v>
      </c>
      <c r="Y93" t="s">
        <v>1273</v>
      </c>
      <c r="Z93">
        <v>43578</v>
      </c>
      <c r="AA93" s="17">
        <f t="shared" si="9"/>
        <v>2337262</v>
      </c>
      <c r="AB93" s="17" t="str">
        <f t="shared" si="10"/>
        <v>Glass Door Reach-In Refrigerator</v>
      </c>
      <c r="AC93" s="9" t="str">
        <f t="shared" si="11"/>
        <v>IDW</v>
      </c>
      <c r="AD93" s="18" t="str">
        <f t="shared" si="12"/>
        <v>GVG-10-FV934B-HC</v>
      </c>
      <c r="AE93" s="18">
        <f t="shared" si="13"/>
        <v>185.79999999999998</v>
      </c>
      <c r="AF93" s="18">
        <f t="shared" si="14"/>
        <v>18.579999999999998</v>
      </c>
    </row>
    <row r="94" spans="1:32" x14ac:dyDescent="0.25">
      <c r="A94" s="9" t="s">
        <v>618</v>
      </c>
      <c r="B94" s="12">
        <f>VLOOKUP(A94, 'Measures with Incentive Levels'!$A$1:$C$21, 2, FALSE)*R94</f>
        <v>136.4</v>
      </c>
      <c r="C94" s="12">
        <f t="shared" si="8"/>
        <v>13.64</v>
      </c>
      <c r="D94">
        <v>2323252</v>
      </c>
      <c r="E94" t="s">
        <v>1769</v>
      </c>
      <c r="F94" t="s">
        <v>1770</v>
      </c>
      <c r="G94" t="s">
        <v>1782</v>
      </c>
      <c r="H94" t="s">
        <v>1782</v>
      </c>
      <c r="I94" t="s">
        <v>1783</v>
      </c>
      <c r="J94" t="s">
        <v>1656</v>
      </c>
      <c r="K94" t="s">
        <v>1507</v>
      </c>
      <c r="L94" t="s">
        <v>1529</v>
      </c>
      <c r="M94" t="s">
        <v>1509</v>
      </c>
      <c r="N94">
        <v>1</v>
      </c>
      <c r="O94">
        <v>0</v>
      </c>
      <c r="P94">
        <v>1</v>
      </c>
      <c r="Q94" t="s">
        <v>1510</v>
      </c>
      <c r="R94">
        <v>6.82</v>
      </c>
      <c r="S94">
        <v>6.82</v>
      </c>
      <c r="T94">
        <v>0</v>
      </c>
      <c r="U94">
        <v>35.700000000000003</v>
      </c>
      <c r="V94">
        <v>35.4</v>
      </c>
      <c r="W94">
        <v>19.2</v>
      </c>
      <c r="X94">
        <v>0.95</v>
      </c>
      <c r="Y94" t="s">
        <v>1649</v>
      </c>
      <c r="Z94">
        <v>43252</v>
      </c>
      <c r="AA94" s="17">
        <f t="shared" si="9"/>
        <v>2323252</v>
      </c>
      <c r="AB94" s="17" t="str">
        <f t="shared" si="10"/>
        <v>Glass Door Reach-In Refrigerator</v>
      </c>
      <c r="AC94" s="9" t="str">
        <f t="shared" si="11"/>
        <v>IDW</v>
      </c>
      <c r="AD94" s="18" t="str">
        <f t="shared" si="12"/>
        <v>IC-200L-BP234B</v>
      </c>
      <c r="AE94" s="18">
        <f t="shared" si="13"/>
        <v>136.4</v>
      </c>
      <c r="AF94" s="18">
        <f t="shared" si="14"/>
        <v>13.64</v>
      </c>
    </row>
    <row r="95" spans="1:32" x14ac:dyDescent="0.25">
      <c r="A95" s="9" t="s">
        <v>618</v>
      </c>
      <c r="B95" s="12">
        <f>VLOOKUP(A95, 'Measures with Incentive Levels'!$A$1:$C$21, 2, FALSE)*R95</f>
        <v>45.4</v>
      </c>
      <c r="C95" s="12">
        <f t="shared" si="8"/>
        <v>4.54</v>
      </c>
      <c r="D95">
        <v>2290770</v>
      </c>
      <c r="E95" t="s">
        <v>1769</v>
      </c>
      <c r="F95" t="s">
        <v>1770</v>
      </c>
      <c r="G95" t="s">
        <v>1784</v>
      </c>
      <c r="H95" t="s">
        <v>1785</v>
      </c>
      <c r="J95" t="s">
        <v>1656</v>
      </c>
      <c r="K95" t="s">
        <v>1507</v>
      </c>
      <c r="L95" t="s">
        <v>1528</v>
      </c>
      <c r="M95" t="s">
        <v>1509</v>
      </c>
      <c r="N95">
        <v>1</v>
      </c>
      <c r="O95">
        <v>0</v>
      </c>
      <c r="P95">
        <v>1</v>
      </c>
      <c r="Q95" t="s">
        <v>1510</v>
      </c>
      <c r="R95">
        <v>2.27</v>
      </c>
      <c r="S95">
        <v>2.27</v>
      </c>
      <c r="T95">
        <v>0</v>
      </c>
      <c r="U95">
        <v>39.450000000000003</v>
      </c>
      <c r="V95">
        <v>21.93</v>
      </c>
      <c r="W95">
        <v>16.61</v>
      </c>
      <c r="X95">
        <v>0.31</v>
      </c>
      <c r="Y95" t="s">
        <v>1649</v>
      </c>
      <c r="Z95">
        <v>42633</v>
      </c>
      <c r="AA95" s="17">
        <f t="shared" si="9"/>
        <v>2290770</v>
      </c>
      <c r="AB95" s="17" t="str">
        <f t="shared" si="10"/>
        <v>Glass Door Reach-In Refrigerator</v>
      </c>
      <c r="AC95" s="9" t="str">
        <f t="shared" si="11"/>
        <v>IDW</v>
      </c>
      <c r="AD95" s="18" t="str">
        <f t="shared" si="12"/>
        <v>TEQ2</v>
      </c>
      <c r="AE95" s="18">
        <f t="shared" si="13"/>
        <v>45.4</v>
      </c>
      <c r="AF95" s="18">
        <f t="shared" si="14"/>
        <v>4.54</v>
      </c>
    </row>
    <row r="96" spans="1:32" x14ac:dyDescent="0.25">
      <c r="A96" s="9" t="s">
        <v>618</v>
      </c>
      <c r="B96" s="12">
        <f>VLOOKUP(A96, 'Measures with Incentive Levels'!$A$1:$C$21, 2, FALSE)*R96</f>
        <v>66.8</v>
      </c>
      <c r="C96" s="12">
        <f t="shared" si="8"/>
        <v>6.68</v>
      </c>
      <c r="D96">
        <v>2310848</v>
      </c>
      <c r="E96" t="s">
        <v>1769</v>
      </c>
      <c r="F96" t="s">
        <v>1770</v>
      </c>
      <c r="G96" t="s">
        <v>1786</v>
      </c>
      <c r="H96" t="s">
        <v>1786</v>
      </c>
      <c r="I96" t="s">
        <v>1787</v>
      </c>
      <c r="J96" t="s">
        <v>1656</v>
      </c>
      <c r="K96" t="s">
        <v>1507</v>
      </c>
      <c r="L96" t="s">
        <v>1529</v>
      </c>
      <c r="M96" t="s">
        <v>1509</v>
      </c>
      <c r="N96">
        <v>1</v>
      </c>
      <c r="O96">
        <v>0</v>
      </c>
      <c r="P96">
        <v>1</v>
      </c>
      <c r="Q96" t="s">
        <v>1510</v>
      </c>
      <c r="R96">
        <v>3.34</v>
      </c>
      <c r="S96">
        <v>3.34</v>
      </c>
      <c r="T96">
        <v>0</v>
      </c>
      <c r="U96">
        <v>37</v>
      </c>
      <c r="V96">
        <v>19</v>
      </c>
      <c r="W96">
        <v>24</v>
      </c>
      <c r="X96">
        <v>0.57999999999999996</v>
      </c>
      <c r="Y96" t="s">
        <v>1649</v>
      </c>
      <c r="Z96">
        <v>43132</v>
      </c>
      <c r="AA96" s="17">
        <f t="shared" si="9"/>
        <v>2310848</v>
      </c>
      <c r="AB96" s="17" t="str">
        <f t="shared" si="10"/>
        <v>Glass Door Reach-In Refrigerator</v>
      </c>
      <c r="AC96" s="9" t="str">
        <f t="shared" si="11"/>
        <v>IDW</v>
      </c>
      <c r="AD96" s="18" t="str">
        <f t="shared" si="12"/>
        <v>CC-3</v>
      </c>
      <c r="AE96" s="18">
        <f t="shared" si="13"/>
        <v>66.8</v>
      </c>
      <c r="AF96" s="18">
        <f t="shared" si="14"/>
        <v>6.68</v>
      </c>
    </row>
    <row r="97" spans="1:32" x14ac:dyDescent="0.25">
      <c r="A97" s="9" t="s">
        <v>618</v>
      </c>
      <c r="B97" s="12">
        <f>VLOOKUP(A97, 'Measures with Incentive Levels'!$A$1:$C$21, 2, FALSE)*R97</f>
        <v>41</v>
      </c>
      <c r="C97" s="12">
        <f t="shared" si="8"/>
        <v>4.1000000000000005</v>
      </c>
      <c r="D97">
        <v>2302260</v>
      </c>
      <c r="E97" t="s">
        <v>1769</v>
      </c>
      <c r="F97" t="s">
        <v>1770</v>
      </c>
      <c r="G97" t="s">
        <v>1788</v>
      </c>
      <c r="H97" t="s">
        <v>1788</v>
      </c>
      <c r="I97" t="s">
        <v>1789</v>
      </c>
      <c r="J97" t="s">
        <v>1656</v>
      </c>
      <c r="K97" t="s">
        <v>1507</v>
      </c>
      <c r="L97" t="s">
        <v>1524</v>
      </c>
      <c r="M97" t="s">
        <v>1632</v>
      </c>
      <c r="N97">
        <v>1</v>
      </c>
      <c r="O97">
        <v>0</v>
      </c>
      <c r="P97">
        <v>1</v>
      </c>
      <c r="Q97" t="s">
        <v>1510</v>
      </c>
      <c r="R97">
        <v>2.0499999999999998</v>
      </c>
      <c r="S97">
        <v>2.0499999999999998</v>
      </c>
      <c r="T97">
        <v>0</v>
      </c>
      <c r="U97">
        <v>30</v>
      </c>
      <c r="V97">
        <v>17.190000000000001</v>
      </c>
      <c r="W97">
        <v>19.559999999999999</v>
      </c>
      <c r="X97">
        <v>0.6</v>
      </c>
      <c r="Y97" t="s">
        <v>1649</v>
      </c>
      <c r="Z97">
        <v>42979</v>
      </c>
      <c r="AA97" s="17">
        <f t="shared" si="9"/>
        <v>2302260</v>
      </c>
      <c r="AB97" s="17" t="str">
        <f t="shared" si="10"/>
        <v>Glass Door Reach-In Refrigerator</v>
      </c>
      <c r="AC97" s="9" t="str">
        <f t="shared" si="11"/>
        <v>IDW</v>
      </c>
      <c r="AD97" s="18" t="str">
        <f t="shared" si="12"/>
        <v>G-2C-23EB</v>
      </c>
      <c r="AE97" s="18">
        <f t="shared" si="13"/>
        <v>41</v>
      </c>
      <c r="AF97" s="18">
        <f t="shared" si="14"/>
        <v>4.1000000000000005</v>
      </c>
    </row>
    <row r="98" spans="1:32" x14ac:dyDescent="0.25">
      <c r="A98" s="9" t="s">
        <v>618</v>
      </c>
      <c r="B98" s="12">
        <f>VLOOKUP(A98, 'Measures with Incentive Levels'!$A$1:$C$21, 2, FALSE)*R98</f>
        <v>94</v>
      </c>
      <c r="C98" s="12">
        <f t="shared" si="8"/>
        <v>9.4</v>
      </c>
      <c r="D98">
        <v>2337422</v>
      </c>
      <c r="E98" t="s">
        <v>1769</v>
      </c>
      <c r="F98" t="s">
        <v>1770</v>
      </c>
      <c r="G98" t="s">
        <v>1790</v>
      </c>
      <c r="H98" t="s">
        <v>1790</v>
      </c>
      <c r="I98" t="s">
        <v>1791</v>
      </c>
      <c r="J98" t="s">
        <v>1656</v>
      </c>
      <c r="K98" t="s">
        <v>1507</v>
      </c>
      <c r="L98" t="s">
        <v>1529</v>
      </c>
      <c r="M98" t="s">
        <v>1632</v>
      </c>
      <c r="N98">
        <v>1</v>
      </c>
      <c r="O98">
        <v>0</v>
      </c>
      <c r="P98">
        <v>1</v>
      </c>
      <c r="Q98" t="s">
        <v>1510</v>
      </c>
      <c r="R98">
        <v>4.7</v>
      </c>
      <c r="S98">
        <v>4.7</v>
      </c>
      <c r="T98">
        <v>0</v>
      </c>
      <c r="U98">
        <v>33.28</v>
      </c>
      <c r="V98">
        <v>21.42</v>
      </c>
      <c r="W98">
        <v>23.62</v>
      </c>
      <c r="X98">
        <v>0.8</v>
      </c>
      <c r="Y98" t="s">
        <v>1649</v>
      </c>
      <c r="Z98">
        <v>43573</v>
      </c>
      <c r="AA98" s="17">
        <f t="shared" si="9"/>
        <v>2337422</v>
      </c>
      <c r="AB98" s="17" t="str">
        <f t="shared" si="10"/>
        <v>Glass Door Reach-In Refrigerator</v>
      </c>
      <c r="AC98" s="9" t="str">
        <f t="shared" si="11"/>
        <v>IDW</v>
      </c>
      <c r="AD98" s="18" t="str">
        <f t="shared" si="12"/>
        <v>G-4.35SS</v>
      </c>
      <c r="AE98" s="18">
        <f t="shared" si="13"/>
        <v>94</v>
      </c>
      <c r="AF98" s="18">
        <f t="shared" si="14"/>
        <v>9.4</v>
      </c>
    </row>
    <row r="99" spans="1:32" x14ac:dyDescent="0.25">
      <c r="A99" s="9" t="s">
        <v>618</v>
      </c>
      <c r="B99" s="12">
        <f>VLOOKUP(A99, 'Measures with Incentive Levels'!$A$1:$C$21, 2, FALSE)*R99</f>
        <v>73.8</v>
      </c>
      <c r="C99" s="12">
        <f t="shared" si="8"/>
        <v>7.38</v>
      </c>
      <c r="D99">
        <v>2299114</v>
      </c>
      <c r="E99" t="s">
        <v>1769</v>
      </c>
      <c r="F99" t="s">
        <v>1770</v>
      </c>
      <c r="G99" t="s">
        <v>1792</v>
      </c>
      <c r="H99" t="s">
        <v>1792</v>
      </c>
      <c r="I99" t="s">
        <v>1793</v>
      </c>
      <c r="J99" t="s">
        <v>1656</v>
      </c>
      <c r="K99" t="s">
        <v>1507</v>
      </c>
      <c r="L99" t="s">
        <v>1529</v>
      </c>
      <c r="M99" t="s">
        <v>1509</v>
      </c>
      <c r="N99">
        <v>1</v>
      </c>
      <c r="O99">
        <v>0</v>
      </c>
      <c r="P99">
        <v>1</v>
      </c>
      <c r="Q99" t="s">
        <v>1510</v>
      </c>
      <c r="R99">
        <v>3.69</v>
      </c>
      <c r="S99">
        <v>3.69</v>
      </c>
      <c r="T99">
        <v>0</v>
      </c>
      <c r="U99">
        <v>36.4</v>
      </c>
      <c r="V99">
        <v>21.9</v>
      </c>
      <c r="W99">
        <v>21.1</v>
      </c>
      <c r="X99">
        <v>0.64</v>
      </c>
      <c r="Y99" t="s">
        <v>1649</v>
      </c>
      <c r="Z99">
        <v>42917</v>
      </c>
      <c r="AA99" s="17">
        <f t="shared" si="9"/>
        <v>2299114</v>
      </c>
      <c r="AB99" s="17" t="str">
        <f t="shared" si="10"/>
        <v>Glass Door Reach-In Refrigerator</v>
      </c>
      <c r="AC99" s="9" t="str">
        <f t="shared" si="11"/>
        <v>IDW</v>
      </c>
      <c r="AD99" s="18" t="str">
        <f t="shared" si="12"/>
        <v>G-6-C234B</v>
      </c>
      <c r="AE99" s="18">
        <f t="shared" si="13"/>
        <v>73.8</v>
      </c>
      <c r="AF99" s="18">
        <f t="shared" si="14"/>
        <v>7.38</v>
      </c>
    </row>
    <row r="100" spans="1:32" x14ac:dyDescent="0.25">
      <c r="A100" s="9" t="s">
        <v>618</v>
      </c>
      <c r="B100" s="12">
        <f>VLOOKUP(A100, 'Measures with Incentive Levels'!$A$1:$C$21, 2, FALSE)*R100</f>
        <v>16.599999999999998</v>
      </c>
      <c r="C100" s="12">
        <f t="shared" si="8"/>
        <v>1.66</v>
      </c>
      <c r="D100">
        <v>2299115</v>
      </c>
      <c r="E100" t="s">
        <v>1769</v>
      </c>
      <c r="F100" t="s">
        <v>1770</v>
      </c>
      <c r="G100" t="s">
        <v>1794</v>
      </c>
      <c r="H100" t="s">
        <v>1794</v>
      </c>
      <c r="I100" t="s">
        <v>1795</v>
      </c>
      <c r="J100" t="s">
        <v>1656</v>
      </c>
      <c r="K100" t="s">
        <v>1507</v>
      </c>
      <c r="L100" t="s">
        <v>1529</v>
      </c>
      <c r="M100" t="s">
        <v>1509</v>
      </c>
      <c r="N100">
        <v>1</v>
      </c>
      <c r="O100">
        <v>0</v>
      </c>
      <c r="P100">
        <v>1</v>
      </c>
      <c r="Q100" t="s">
        <v>1510</v>
      </c>
      <c r="R100">
        <v>0.83</v>
      </c>
      <c r="S100">
        <v>0.83</v>
      </c>
      <c r="T100">
        <v>0</v>
      </c>
      <c r="U100">
        <v>24.4</v>
      </c>
      <c r="V100">
        <v>13.2</v>
      </c>
      <c r="W100">
        <v>17.5</v>
      </c>
      <c r="X100">
        <v>0.41</v>
      </c>
      <c r="Y100" t="s">
        <v>1649</v>
      </c>
      <c r="Z100">
        <v>42917</v>
      </c>
      <c r="AA100" s="17">
        <f t="shared" si="9"/>
        <v>2299115</v>
      </c>
      <c r="AB100" s="17" t="str">
        <f t="shared" si="10"/>
        <v>Glass Door Reach-In Refrigerator</v>
      </c>
      <c r="AC100" s="9" t="str">
        <f t="shared" si="11"/>
        <v>IDW</v>
      </c>
      <c r="AD100" s="18" t="str">
        <f t="shared" si="12"/>
        <v>G-BABY-C234B</v>
      </c>
      <c r="AE100" s="18">
        <f t="shared" si="13"/>
        <v>16.599999999999998</v>
      </c>
      <c r="AF100" s="18">
        <f t="shared" si="14"/>
        <v>1.66</v>
      </c>
    </row>
    <row r="101" spans="1:32" x14ac:dyDescent="0.25">
      <c r="A101" s="9" t="s">
        <v>618</v>
      </c>
      <c r="B101" s="12">
        <f>VLOOKUP(A101, 'Measures with Incentive Levels'!$A$1:$C$21, 2, FALSE)*R101</f>
        <v>186</v>
      </c>
      <c r="C101" s="12">
        <f t="shared" si="8"/>
        <v>18.600000000000001</v>
      </c>
      <c r="D101">
        <v>2296046</v>
      </c>
      <c r="E101" t="s">
        <v>1769</v>
      </c>
      <c r="F101" t="s">
        <v>1770</v>
      </c>
      <c r="G101" t="s">
        <v>1708</v>
      </c>
      <c r="H101" t="s">
        <v>1796</v>
      </c>
      <c r="I101" t="s">
        <v>1797</v>
      </c>
      <c r="J101" t="s">
        <v>1656</v>
      </c>
      <c r="K101" t="s">
        <v>1507</v>
      </c>
      <c r="L101" t="s">
        <v>1528</v>
      </c>
      <c r="M101" t="s">
        <v>1509</v>
      </c>
      <c r="N101">
        <v>1</v>
      </c>
      <c r="O101">
        <v>0</v>
      </c>
      <c r="P101">
        <v>1</v>
      </c>
      <c r="Q101" t="s">
        <v>1510</v>
      </c>
      <c r="R101">
        <v>9.3000000000000007</v>
      </c>
      <c r="S101">
        <v>9.3000000000000007</v>
      </c>
      <c r="T101">
        <v>0</v>
      </c>
      <c r="U101">
        <v>54.8</v>
      </c>
      <c r="V101">
        <v>25</v>
      </c>
      <c r="W101">
        <v>24.29</v>
      </c>
      <c r="X101">
        <v>1.0900000000000001</v>
      </c>
      <c r="Y101" t="s">
        <v>1273</v>
      </c>
      <c r="Z101">
        <v>42867</v>
      </c>
      <c r="AA101" s="17">
        <f t="shared" si="9"/>
        <v>2296046</v>
      </c>
      <c r="AB101" s="17" t="str">
        <f t="shared" si="10"/>
        <v>Glass Door Reach-In Refrigerator</v>
      </c>
      <c r="AC101" s="9" t="str">
        <f t="shared" si="11"/>
        <v>IDW</v>
      </c>
      <c r="AD101" s="18" t="str">
        <f t="shared" si="12"/>
        <v>GCG-10-F334B</v>
      </c>
      <c r="AE101" s="18">
        <f t="shared" si="13"/>
        <v>186</v>
      </c>
      <c r="AF101" s="18">
        <f t="shared" si="14"/>
        <v>18.600000000000001</v>
      </c>
    </row>
    <row r="102" spans="1:32" x14ac:dyDescent="0.25">
      <c r="A102" s="9" t="s">
        <v>618</v>
      </c>
      <c r="B102" s="12">
        <f>VLOOKUP(A102, 'Measures with Incentive Levels'!$A$1:$C$21, 2, FALSE)*R102</f>
        <v>185.79999999999998</v>
      </c>
      <c r="C102" s="12">
        <f t="shared" si="8"/>
        <v>18.579999999999998</v>
      </c>
      <c r="D102">
        <v>2322896</v>
      </c>
      <c r="E102" t="s">
        <v>1769</v>
      </c>
      <c r="F102" t="s">
        <v>1770</v>
      </c>
      <c r="G102" t="s">
        <v>1708</v>
      </c>
      <c r="H102" t="s">
        <v>1798</v>
      </c>
      <c r="I102" t="s">
        <v>1799</v>
      </c>
      <c r="J102" t="s">
        <v>1656</v>
      </c>
      <c r="K102" t="s">
        <v>1507</v>
      </c>
      <c r="L102" t="s">
        <v>1528</v>
      </c>
      <c r="M102" t="s">
        <v>1509</v>
      </c>
      <c r="N102">
        <v>1</v>
      </c>
      <c r="O102">
        <v>0</v>
      </c>
      <c r="P102">
        <v>1</v>
      </c>
      <c r="Q102" t="s">
        <v>1510</v>
      </c>
      <c r="R102">
        <v>9.2899999999999991</v>
      </c>
      <c r="S102">
        <v>9.2899999999999991</v>
      </c>
      <c r="T102">
        <v>0</v>
      </c>
      <c r="U102">
        <v>54.8</v>
      </c>
      <c r="V102">
        <v>25</v>
      </c>
      <c r="W102">
        <v>24.29</v>
      </c>
      <c r="X102">
        <v>1.29</v>
      </c>
      <c r="Y102" t="s">
        <v>1273</v>
      </c>
      <c r="Z102">
        <v>43296</v>
      </c>
      <c r="AA102" s="17">
        <f t="shared" si="9"/>
        <v>2322896</v>
      </c>
      <c r="AB102" s="17" t="str">
        <f t="shared" si="10"/>
        <v>Glass Door Reach-In Refrigerator</v>
      </c>
      <c r="AC102" s="9" t="str">
        <f t="shared" si="11"/>
        <v>IDW</v>
      </c>
      <c r="AD102" s="18" t="str">
        <f t="shared" si="12"/>
        <v>GCG-10-F934B</v>
      </c>
      <c r="AE102" s="18">
        <f t="shared" si="13"/>
        <v>185.79999999999998</v>
      </c>
      <c r="AF102" s="18">
        <f t="shared" si="14"/>
        <v>18.579999999999998</v>
      </c>
    </row>
    <row r="103" spans="1:32" x14ac:dyDescent="0.25">
      <c r="A103" s="9" t="s">
        <v>618</v>
      </c>
      <c r="B103" s="12">
        <f>VLOOKUP(A103, 'Measures with Incentive Levels'!$A$1:$C$21, 2, FALSE)*R103</f>
        <v>228.79999999999998</v>
      </c>
      <c r="C103" s="12">
        <f t="shared" si="8"/>
        <v>22.88</v>
      </c>
      <c r="D103">
        <v>2296045</v>
      </c>
      <c r="E103" t="s">
        <v>1769</v>
      </c>
      <c r="F103" t="s">
        <v>1770</v>
      </c>
      <c r="G103" t="s">
        <v>1708</v>
      </c>
      <c r="H103" t="s">
        <v>1800</v>
      </c>
      <c r="I103" t="s">
        <v>1801</v>
      </c>
      <c r="J103" t="s">
        <v>1656</v>
      </c>
      <c r="K103" t="s">
        <v>1507</v>
      </c>
      <c r="L103" t="s">
        <v>1528</v>
      </c>
      <c r="M103" t="s">
        <v>1509</v>
      </c>
      <c r="N103">
        <v>1</v>
      </c>
      <c r="O103">
        <v>0</v>
      </c>
      <c r="P103">
        <v>1</v>
      </c>
      <c r="Q103" t="s">
        <v>1510</v>
      </c>
      <c r="R103">
        <v>11.44</v>
      </c>
      <c r="S103">
        <v>11.44</v>
      </c>
      <c r="T103">
        <v>0</v>
      </c>
      <c r="U103">
        <v>63.94</v>
      </c>
      <c r="V103">
        <v>25</v>
      </c>
      <c r="W103">
        <v>24.29</v>
      </c>
      <c r="X103">
        <v>1.36</v>
      </c>
      <c r="Y103" t="s">
        <v>1273</v>
      </c>
      <c r="Z103">
        <v>42867</v>
      </c>
      <c r="AA103" s="17">
        <f t="shared" si="9"/>
        <v>2296045</v>
      </c>
      <c r="AB103" s="17" t="str">
        <f t="shared" si="10"/>
        <v>Glass Door Reach-In Refrigerator</v>
      </c>
      <c r="AC103" s="9" t="str">
        <f t="shared" si="11"/>
        <v>IDW</v>
      </c>
      <c r="AD103" s="18" t="str">
        <f t="shared" si="12"/>
        <v>GCG-12-F334B</v>
      </c>
      <c r="AE103" s="18">
        <f t="shared" si="13"/>
        <v>228.79999999999998</v>
      </c>
      <c r="AF103" s="18">
        <f t="shared" si="14"/>
        <v>22.88</v>
      </c>
    </row>
    <row r="104" spans="1:32" x14ac:dyDescent="0.25">
      <c r="A104" s="9" t="s">
        <v>618</v>
      </c>
      <c r="B104" s="12">
        <f>VLOOKUP(A104, 'Measures with Incentive Levels'!$A$1:$C$21, 2, FALSE)*R104</f>
        <v>228.79999999999998</v>
      </c>
      <c r="C104" s="12">
        <f t="shared" si="8"/>
        <v>22.88</v>
      </c>
      <c r="D104">
        <v>2323222</v>
      </c>
      <c r="E104" t="s">
        <v>1769</v>
      </c>
      <c r="F104" t="s">
        <v>1770</v>
      </c>
      <c r="G104" t="s">
        <v>1708</v>
      </c>
      <c r="H104" t="s">
        <v>1802</v>
      </c>
      <c r="I104" t="s">
        <v>1803</v>
      </c>
      <c r="J104" t="s">
        <v>1656</v>
      </c>
      <c r="K104" t="s">
        <v>1507</v>
      </c>
      <c r="L104" t="s">
        <v>1528</v>
      </c>
      <c r="M104" t="s">
        <v>1509</v>
      </c>
      <c r="N104">
        <v>1</v>
      </c>
      <c r="O104">
        <v>0</v>
      </c>
      <c r="P104">
        <v>1</v>
      </c>
      <c r="Q104" t="s">
        <v>1510</v>
      </c>
      <c r="R104">
        <v>11.44</v>
      </c>
      <c r="S104">
        <v>11.44</v>
      </c>
      <c r="T104">
        <v>0</v>
      </c>
      <c r="U104">
        <v>63.94</v>
      </c>
      <c r="V104">
        <v>25</v>
      </c>
      <c r="W104">
        <v>24.29</v>
      </c>
      <c r="X104">
        <v>1.48</v>
      </c>
      <c r="Y104" t="s">
        <v>1273</v>
      </c>
      <c r="Z104">
        <v>43296</v>
      </c>
      <c r="AA104" s="17">
        <f t="shared" si="9"/>
        <v>2323222</v>
      </c>
      <c r="AB104" s="17" t="str">
        <f t="shared" si="10"/>
        <v>Glass Door Reach-In Refrigerator</v>
      </c>
      <c r="AC104" s="9" t="str">
        <f t="shared" si="11"/>
        <v>IDW</v>
      </c>
      <c r="AD104" s="18" t="str">
        <f t="shared" si="12"/>
        <v>GCG-12-F934B</v>
      </c>
      <c r="AE104" s="18">
        <f t="shared" si="13"/>
        <v>228.79999999999998</v>
      </c>
      <c r="AF104" s="18">
        <f t="shared" si="14"/>
        <v>22.88</v>
      </c>
    </row>
    <row r="105" spans="1:32" x14ac:dyDescent="0.25">
      <c r="A105" s="9" t="s">
        <v>618</v>
      </c>
      <c r="B105" s="12">
        <f>VLOOKUP(A105, 'Measures with Incentive Levels'!$A$1:$C$21, 2, FALSE)*R105</f>
        <v>452</v>
      </c>
      <c r="C105" s="12">
        <f t="shared" si="8"/>
        <v>45.2</v>
      </c>
      <c r="D105">
        <v>2296051</v>
      </c>
      <c r="E105" t="s">
        <v>1769</v>
      </c>
      <c r="F105" t="s">
        <v>1770</v>
      </c>
      <c r="G105" t="s">
        <v>1708</v>
      </c>
      <c r="H105" t="s">
        <v>1804</v>
      </c>
      <c r="I105" t="s">
        <v>1805</v>
      </c>
      <c r="J105" t="s">
        <v>1656</v>
      </c>
      <c r="K105" t="s">
        <v>1507</v>
      </c>
      <c r="L105" t="s">
        <v>1528</v>
      </c>
      <c r="M105" t="s">
        <v>1509</v>
      </c>
      <c r="N105">
        <v>1</v>
      </c>
      <c r="O105">
        <v>0</v>
      </c>
      <c r="P105">
        <v>1</v>
      </c>
      <c r="Q105" t="s">
        <v>1510</v>
      </c>
      <c r="R105">
        <v>22.6</v>
      </c>
      <c r="S105">
        <v>22.6</v>
      </c>
      <c r="T105">
        <v>0</v>
      </c>
      <c r="U105">
        <v>79.02</v>
      </c>
      <c r="V105">
        <v>30.2</v>
      </c>
      <c r="W105">
        <v>30.24</v>
      </c>
      <c r="X105">
        <v>1.72</v>
      </c>
      <c r="Y105" t="s">
        <v>1273</v>
      </c>
      <c r="Z105">
        <v>42870</v>
      </c>
      <c r="AA105" s="17">
        <f t="shared" si="9"/>
        <v>2296051</v>
      </c>
      <c r="AB105" s="17" t="str">
        <f t="shared" si="10"/>
        <v>Glass Door Reach-In Refrigerator</v>
      </c>
      <c r="AC105" s="9" t="str">
        <f t="shared" si="11"/>
        <v>IDW</v>
      </c>
      <c r="AD105" s="18" t="str">
        <f t="shared" si="12"/>
        <v>GCG-26-C334B</v>
      </c>
      <c r="AE105" s="18">
        <f t="shared" si="13"/>
        <v>452</v>
      </c>
      <c r="AF105" s="18">
        <f t="shared" si="14"/>
        <v>45.2</v>
      </c>
    </row>
    <row r="106" spans="1:32" x14ac:dyDescent="0.25">
      <c r="A106" s="9" t="s">
        <v>618</v>
      </c>
      <c r="B106" s="12">
        <f>VLOOKUP(A106, 'Measures with Incentive Levels'!$A$1:$C$21, 2, FALSE)*R106</f>
        <v>445.6</v>
      </c>
      <c r="C106" s="12">
        <f t="shared" si="8"/>
        <v>44.56</v>
      </c>
      <c r="D106">
        <v>2323280</v>
      </c>
      <c r="E106" t="s">
        <v>1769</v>
      </c>
      <c r="F106" t="s">
        <v>1770</v>
      </c>
      <c r="G106" t="s">
        <v>1708</v>
      </c>
      <c r="H106" t="s">
        <v>1806</v>
      </c>
      <c r="I106" t="s">
        <v>1807</v>
      </c>
      <c r="J106" t="s">
        <v>1656</v>
      </c>
      <c r="K106" t="s">
        <v>1507</v>
      </c>
      <c r="L106" t="s">
        <v>1528</v>
      </c>
      <c r="M106" t="s">
        <v>1509</v>
      </c>
      <c r="N106">
        <v>1</v>
      </c>
      <c r="O106">
        <v>0</v>
      </c>
      <c r="P106">
        <v>1</v>
      </c>
      <c r="Q106" t="s">
        <v>1510</v>
      </c>
      <c r="R106">
        <v>22.28</v>
      </c>
      <c r="S106">
        <v>22.28</v>
      </c>
      <c r="T106">
        <v>0</v>
      </c>
      <c r="U106">
        <v>79.02</v>
      </c>
      <c r="V106">
        <v>30.2</v>
      </c>
      <c r="W106">
        <v>30.24</v>
      </c>
      <c r="X106">
        <v>2.15</v>
      </c>
      <c r="Y106" t="s">
        <v>1273</v>
      </c>
      <c r="Z106">
        <v>43296</v>
      </c>
      <c r="AA106" s="17">
        <f t="shared" si="9"/>
        <v>2323280</v>
      </c>
      <c r="AB106" s="17" t="str">
        <f t="shared" si="10"/>
        <v>Glass Door Reach-In Refrigerator</v>
      </c>
      <c r="AC106" s="9" t="str">
        <f t="shared" si="11"/>
        <v>IDW</v>
      </c>
      <c r="AD106" s="18" t="str">
        <f t="shared" si="12"/>
        <v>GCG-26-C934B</v>
      </c>
      <c r="AE106" s="18">
        <f t="shared" si="13"/>
        <v>445.6</v>
      </c>
      <c r="AF106" s="18">
        <f t="shared" si="14"/>
        <v>44.56</v>
      </c>
    </row>
    <row r="107" spans="1:32" x14ac:dyDescent="0.25">
      <c r="A107" s="9" t="s">
        <v>618</v>
      </c>
      <c r="B107" s="12">
        <f>VLOOKUP(A107, 'Measures with Incentive Levels'!$A$1:$C$21, 2, FALSE)*R107</f>
        <v>110</v>
      </c>
      <c r="C107" s="12">
        <f t="shared" si="8"/>
        <v>11</v>
      </c>
      <c r="D107">
        <v>2295771</v>
      </c>
      <c r="E107" t="s">
        <v>1769</v>
      </c>
      <c r="F107" t="s">
        <v>1770</v>
      </c>
      <c r="G107" t="s">
        <v>1708</v>
      </c>
      <c r="H107" t="s">
        <v>1808</v>
      </c>
      <c r="I107" t="s">
        <v>1809</v>
      </c>
      <c r="J107" t="s">
        <v>1656</v>
      </c>
      <c r="K107" t="s">
        <v>1507</v>
      </c>
      <c r="L107" t="s">
        <v>1528</v>
      </c>
      <c r="M107" t="s">
        <v>1509</v>
      </c>
      <c r="N107">
        <v>1</v>
      </c>
      <c r="O107">
        <v>0</v>
      </c>
      <c r="P107">
        <v>1</v>
      </c>
      <c r="Q107" t="s">
        <v>1510</v>
      </c>
      <c r="R107">
        <v>5.5</v>
      </c>
      <c r="S107">
        <v>5.5</v>
      </c>
      <c r="T107">
        <v>0</v>
      </c>
      <c r="U107">
        <v>37.090000000000003</v>
      </c>
      <c r="V107">
        <v>21.38</v>
      </c>
      <c r="W107">
        <v>25.04</v>
      </c>
      <c r="X107">
        <v>0.77</v>
      </c>
      <c r="Y107" t="s">
        <v>1273</v>
      </c>
      <c r="Z107">
        <v>42866</v>
      </c>
      <c r="AA107" s="17">
        <f t="shared" si="9"/>
        <v>2295771</v>
      </c>
      <c r="AB107" s="17" t="str">
        <f t="shared" si="10"/>
        <v>Glass Door Reach-In Refrigerator</v>
      </c>
      <c r="AC107" s="9" t="str">
        <f t="shared" si="11"/>
        <v>IDW</v>
      </c>
      <c r="AD107" s="18" t="str">
        <f t="shared" si="12"/>
        <v>GCG-7-F334B</v>
      </c>
      <c r="AE107" s="18">
        <f t="shared" si="13"/>
        <v>110</v>
      </c>
      <c r="AF107" s="18">
        <f t="shared" si="14"/>
        <v>11</v>
      </c>
    </row>
    <row r="108" spans="1:32" x14ac:dyDescent="0.25">
      <c r="A108" s="9" t="s">
        <v>618</v>
      </c>
      <c r="B108" s="12">
        <f>VLOOKUP(A108, 'Measures with Incentive Levels'!$A$1:$C$21, 2, FALSE)*R108</f>
        <v>110</v>
      </c>
      <c r="C108" s="12">
        <f t="shared" si="8"/>
        <v>11</v>
      </c>
      <c r="D108">
        <v>2308883</v>
      </c>
      <c r="E108" t="s">
        <v>1769</v>
      </c>
      <c r="F108" t="s">
        <v>1770</v>
      </c>
      <c r="G108" t="s">
        <v>1708</v>
      </c>
      <c r="H108" t="s">
        <v>1810</v>
      </c>
      <c r="I108" t="s">
        <v>1811</v>
      </c>
      <c r="J108" t="s">
        <v>1656</v>
      </c>
      <c r="K108" t="s">
        <v>1507</v>
      </c>
      <c r="L108" t="s">
        <v>1528</v>
      </c>
      <c r="M108" t="s">
        <v>1509</v>
      </c>
      <c r="N108">
        <v>1</v>
      </c>
      <c r="O108">
        <v>0</v>
      </c>
      <c r="P108">
        <v>1</v>
      </c>
      <c r="Q108" t="s">
        <v>1510</v>
      </c>
      <c r="R108">
        <v>5.5</v>
      </c>
      <c r="S108">
        <v>5.5</v>
      </c>
      <c r="T108">
        <v>0</v>
      </c>
      <c r="U108">
        <v>37.090000000000003</v>
      </c>
      <c r="V108">
        <v>21.38</v>
      </c>
      <c r="W108">
        <v>25.04</v>
      </c>
      <c r="X108">
        <v>0.81</v>
      </c>
      <c r="Y108" t="s">
        <v>1273</v>
      </c>
      <c r="Z108">
        <v>43105</v>
      </c>
      <c r="AA108" s="17">
        <f t="shared" si="9"/>
        <v>2308883</v>
      </c>
      <c r="AB108" s="17" t="str">
        <f t="shared" si="10"/>
        <v>Glass Door Reach-In Refrigerator</v>
      </c>
      <c r="AC108" s="9" t="str">
        <f t="shared" si="11"/>
        <v>IDW</v>
      </c>
      <c r="AD108" s="18" t="str">
        <f t="shared" si="12"/>
        <v>GCG-7-F934B</v>
      </c>
      <c r="AE108" s="18">
        <f t="shared" si="13"/>
        <v>110</v>
      </c>
      <c r="AF108" s="18">
        <f t="shared" si="14"/>
        <v>11</v>
      </c>
    </row>
    <row r="109" spans="1:32" x14ac:dyDescent="0.25">
      <c r="A109" s="9" t="s">
        <v>618</v>
      </c>
      <c r="B109" s="12">
        <f>VLOOKUP(A109, 'Measures with Incentive Levels'!$A$1:$C$21, 2, FALSE)*R109</f>
        <v>144</v>
      </c>
      <c r="C109" s="12">
        <f t="shared" si="8"/>
        <v>14.4</v>
      </c>
      <c r="D109">
        <v>2295772</v>
      </c>
      <c r="E109" t="s">
        <v>1769</v>
      </c>
      <c r="F109" t="s">
        <v>1770</v>
      </c>
      <c r="G109" t="s">
        <v>1708</v>
      </c>
      <c r="H109" t="s">
        <v>1812</v>
      </c>
      <c r="I109" t="s">
        <v>1813</v>
      </c>
      <c r="J109" t="s">
        <v>1656</v>
      </c>
      <c r="K109" t="s">
        <v>1507</v>
      </c>
      <c r="L109" t="s">
        <v>1528</v>
      </c>
      <c r="M109" t="s">
        <v>1509</v>
      </c>
      <c r="N109">
        <v>1</v>
      </c>
      <c r="O109">
        <v>0</v>
      </c>
      <c r="P109">
        <v>1</v>
      </c>
      <c r="Q109" t="s">
        <v>1510</v>
      </c>
      <c r="R109">
        <v>7.2</v>
      </c>
      <c r="S109">
        <v>7.2</v>
      </c>
      <c r="T109">
        <v>0</v>
      </c>
      <c r="U109">
        <v>62.99</v>
      </c>
      <c r="V109">
        <v>20</v>
      </c>
      <c r="W109">
        <v>20.98</v>
      </c>
      <c r="X109">
        <v>0.94</v>
      </c>
      <c r="Y109" t="s">
        <v>1273</v>
      </c>
      <c r="Z109">
        <v>42866</v>
      </c>
      <c r="AA109" s="17">
        <f t="shared" si="9"/>
        <v>2295772</v>
      </c>
      <c r="AB109" s="17" t="str">
        <f t="shared" si="10"/>
        <v>Glass Door Reach-In Refrigerator</v>
      </c>
      <c r="AC109" s="9" t="str">
        <f t="shared" si="11"/>
        <v>IDW</v>
      </c>
      <c r="AD109" s="18" t="str">
        <f t="shared" si="12"/>
        <v>GCG-9-N334B</v>
      </c>
      <c r="AE109" s="18">
        <f t="shared" si="13"/>
        <v>144</v>
      </c>
      <c r="AF109" s="18">
        <f t="shared" si="14"/>
        <v>14.4</v>
      </c>
    </row>
    <row r="110" spans="1:32" x14ac:dyDescent="0.25">
      <c r="A110" s="9" t="s">
        <v>618</v>
      </c>
      <c r="B110" s="12">
        <f>VLOOKUP(A110, 'Measures with Incentive Levels'!$A$1:$C$21, 2, FALSE)*R110</f>
        <v>144</v>
      </c>
      <c r="C110" s="12">
        <f t="shared" si="8"/>
        <v>14.4</v>
      </c>
      <c r="D110">
        <v>2308884</v>
      </c>
      <c r="E110" t="s">
        <v>1769</v>
      </c>
      <c r="F110" t="s">
        <v>1770</v>
      </c>
      <c r="G110" t="s">
        <v>1708</v>
      </c>
      <c r="H110" t="s">
        <v>1814</v>
      </c>
      <c r="I110" t="s">
        <v>1815</v>
      </c>
      <c r="J110" t="s">
        <v>1656</v>
      </c>
      <c r="K110" t="s">
        <v>1507</v>
      </c>
      <c r="L110" t="s">
        <v>1528</v>
      </c>
      <c r="M110" t="s">
        <v>1509</v>
      </c>
      <c r="N110">
        <v>1</v>
      </c>
      <c r="O110">
        <v>0</v>
      </c>
      <c r="P110">
        <v>1</v>
      </c>
      <c r="Q110" t="s">
        <v>1510</v>
      </c>
      <c r="R110">
        <v>7.2</v>
      </c>
      <c r="S110">
        <v>7.2</v>
      </c>
      <c r="T110">
        <v>0</v>
      </c>
      <c r="U110">
        <v>62.99</v>
      </c>
      <c r="V110">
        <v>20</v>
      </c>
      <c r="W110">
        <v>20.98</v>
      </c>
      <c r="X110">
        <v>0.99</v>
      </c>
      <c r="Y110" t="s">
        <v>1273</v>
      </c>
      <c r="Z110">
        <v>43105</v>
      </c>
      <c r="AA110" s="17">
        <f t="shared" si="9"/>
        <v>2308884</v>
      </c>
      <c r="AB110" s="17" t="str">
        <f t="shared" si="10"/>
        <v>Glass Door Reach-In Refrigerator</v>
      </c>
      <c r="AC110" s="9" t="str">
        <f t="shared" si="11"/>
        <v>IDW</v>
      </c>
      <c r="AD110" s="18" t="str">
        <f t="shared" si="12"/>
        <v>GCG-9-N934B</v>
      </c>
      <c r="AE110" s="18">
        <f t="shared" si="13"/>
        <v>144</v>
      </c>
      <c r="AF110" s="18">
        <f t="shared" si="14"/>
        <v>14.4</v>
      </c>
    </row>
    <row r="111" spans="1:32" x14ac:dyDescent="0.25">
      <c r="A111" s="9" t="s">
        <v>618</v>
      </c>
      <c r="B111" s="12">
        <f>VLOOKUP(A111, 'Measures with Incentive Levels'!$A$1:$C$21, 2, FALSE)*R111</f>
        <v>18</v>
      </c>
      <c r="C111" s="12">
        <f t="shared" si="8"/>
        <v>1.8</v>
      </c>
      <c r="D111">
        <v>2298265</v>
      </c>
      <c r="E111" t="s">
        <v>1769</v>
      </c>
      <c r="F111" t="s">
        <v>1770</v>
      </c>
      <c r="G111" t="s">
        <v>1816</v>
      </c>
      <c r="H111" t="s">
        <v>1816</v>
      </c>
      <c r="I111" t="s">
        <v>1817</v>
      </c>
      <c r="J111" t="s">
        <v>1656</v>
      </c>
      <c r="K111" t="s">
        <v>1507</v>
      </c>
      <c r="L111" t="s">
        <v>1524</v>
      </c>
      <c r="M111" t="s">
        <v>1632</v>
      </c>
      <c r="N111">
        <v>1</v>
      </c>
      <c r="O111">
        <v>0</v>
      </c>
      <c r="P111">
        <v>1</v>
      </c>
      <c r="Q111" t="s">
        <v>1510</v>
      </c>
      <c r="R111">
        <v>0.9</v>
      </c>
      <c r="S111">
        <v>0.9</v>
      </c>
      <c r="T111">
        <v>0</v>
      </c>
      <c r="U111">
        <v>18</v>
      </c>
      <c r="V111">
        <v>14</v>
      </c>
      <c r="W111">
        <v>16</v>
      </c>
      <c r="X111">
        <v>0.53</v>
      </c>
      <c r="Y111" t="s">
        <v>1649</v>
      </c>
      <c r="Z111">
        <v>42885</v>
      </c>
      <c r="AA111" s="17">
        <f t="shared" si="9"/>
        <v>2298265</v>
      </c>
      <c r="AB111" s="17" t="str">
        <f t="shared" si="10"/>
        <v>Glass Door Reach-In Refrigerator</v>
      </c>
      <c r="AC111" s="9" t="str">
        <f t="shared" si="11"/>
        <v>IDW</v>
      </c>
      <c r="AD111" s="18" t="str">
        <f t="shared" si="12"/>
        <v>GS-1</v>
      </c>
      <c r="AE111" s="18">
        <f t="shared" si="13"/>
        <v>18</v>
      </c>
      <c r="AF111" s="18">
        <f t="shared" si="14"/>
        <v>1.8</v>
      </c>
    </row>
    <row r="112" spans="1:32" x14ac:dyDescent="0.25">
      <c r="A112" s="9" t="s">
        <v>618</v>
      </c>
      <c r="B112" s="12">
        <f>VLOOKUP(A112, 'Measures with Incentive Levels'!$A$1:$C$21, 2, FALSE)*R112</f>
        <v>24</v>
      </c>
      <c r="C112" s="12">
        <f t="shared" si="8"/>
        <v>2.4000000000000004</v>
      </c>
      <c r="D112">
        <v>2334585</v>
      </c>
      <c r="E112" t="s">
        <v>1818</v>
      </c>
      <c r="F112" t="s">
        <v>1819</v>
      </c>
      <c r="G112" t="s">
        <v>1820</v>
      </c>
      <c r="H112" t="s">
        <v>1820</v>
      </c>
      <c r="J112" t="s">
        <v>1656</v>
      </c>
      <c r="K112" t="s">
        <v>1507</v>
      </c>
      <c r="L112" t="s">
        <v>1529</v>
      </c>
      <c r="M112" t="s">
        <v>1509</v>
      </c>
      <c r="N112">
        <v>1</v>
      </c>
      <c r="O112">
        <v>0</v>
      </c>
      <c r="P112">
        <v>1</v>
      </c>
      <c r="Q112" t="s">
        <v>1510</v>
      </c>
      <c r="R112">
        <v>1.2</v>
      </c>
      <c r="S112">
        <v>1.2</v>
      </c>
      <c r="T112">
        <v>0</v>
      </c>
      <c r="U112">
        <v>22.24</v>
      </c>
      <c r="V112">
        <v>15.83</v>
      </c>
      <c r="W112">
        <v>19.09</v>
      </c>
      <c r="X112">
        <v>0.34</v>
      </c>
      <c r="Y112" t="s">
        <v>1649</v>
      </c>
      <c r="Z112">
        <v>43528</v>
      </c>
      <c r="AA112" s="17">
        <f t="shared" si="9"/>
        <v>2334585</v>
      </c>
      <c r="AB112" s="17" t="str">
        <f t="shared" si="10"/>
        <v>Glass Door Reach-In Refrigerator</v>
      </c>
      <c r="AC112" s="9" t="str">
        <f t="shared" si="11"/>
        <v>INNOVATIVE</v>
      </c>
      <c r="AD112" s="18" t="str">
        <f t="shared" si="12"/>
        <v>inn402CGDF</v>
      </c>
      <c r="AE112" s="18">
        <f t="shared" si="13"/>
        <v>24</v>
      </c>
      <c r="AF112" s="18">
        <f t="shared" si="14"/>
        <v>2.4000000000000004</v>
      </c>
    </row>
    <row r="113" spans="1:32" x14ac:dyDescent="0.25">
      <c r="A113" s="9" t="s">
        <v>618</v>
      </c>
      <c r="B113" s="12">
        <f>VLOOKUP(A113, 'Measures with Incentive Levels'!$A$1:$C$21, 2, FALSE)*R113</f>
        <v>415.4</v>
      </c>
      <c r="C113" s="12">
        <f t="shared" si="8"/>
        <v>41.54</v>
      </c>
      <c r="D113">
        <v>2296272</v>
      </c>
      <c r="E113" t="s">
        <v>537</v>
      </c>
      <c r="F113" t="s">
        <v>1579</v>
      </c>
      <c r="G113" t="s">
        <v>1821</v>
      </c>
      <c r="H113" t="s">
        <v>1821</v>
      </c>
      <c r="J113" t="s">
        <v>1656</v>
      </c>
      <c r="K113" t="s">
        <v>1507</v>
      </c>
      <c r="L113" t="s">
        <v>1529</v>
      </c>
      <c r="M113" t="s">
        <v>1509</v>
      </c>
      <c r="N113">
        <v>1</v>
      </c>
      <c r="O113">
        <v>0</v>
      </c>
      <c r="P113">
        <v>1</v>
      </c>
      <c r="Q113" t="s">
        <v>1510</v>
      </c>
      <c r="R113">
        <v>20.77</v>
      </c>
      <c r="S113">
        <v>20.77</v>
      </c>
      <c r="T113">
        <v>0</v>
      </c>
      <c r="U113">
        <v>84.5</v>
      </c>
      <c r="V113">
        <v>27.6</v>
      </c>
      <c r="W113">
        <v>34.25</v>
      </c>
      <c r="X113">
        <v>1.9</v>
      </c>
      <c r="Y113" t="s">
        <v>1273</v>
      </c>
      <c r="Z113">
        <v>42856</v>
      </c>
      <c r="AA113" s="17">
        <f t="shared" si="9"/>
        <v>2296272</v>
      </c>
      <c r="AB113" s="17" t="str">
        <f t="shared" si="10"/>
        <v>Glass Door Reach-In Refrigerator</v>
      </c>
      <c r="AC113" s="9" t="str">
        <f t="shared" si="11"/>
        <v>Liebherr</v>
      </c>
      <c r="AD113" s="18" t="str">
        <f t="shared" si="12"/>
        <v>GRT21G1HC</v>
      </c>
      <c r="AE113" s="18">
        <f t="shared" si="13"/>
        <v>415.4</v>
      </c>
      <c r="AF113" s="18">
        <f t="shared" si="14"/>
        <v>41.54</v>
      </c>
    </row>
    <row r="114" spans="1:32" x14ac:dyDescent="0.25">
      <c r="A114" s="9" t="s">
        <v>618</v>
      </c>
      <c r="B114" s="12">
        <f>VLOOKUP(A114, 'Measures with Incentive Levels'!$A$1:$C$21, 2, FALSE)*R114</f>
        <v>390.6</v>
      </c>
      <c r="C114" s="12">
        <f t="shared" si="8"/>
        <v>39.06</v>
      </c>
      <c r="D114">
        <v>2334949</v>
      </c>
      <c r="E114" t="s">
        <v>538</v>
      </c>
      <c r="F114" t="s">
        <v>1522</v>
      </c>
      <c r="G114" t="s">
        <v>1822</v>
      </c>
      <c r="H114" t="s">
        <v>1823</v>
      </c>
      <c r="J114" t="s">
        <v>1656</v>
      </c>
      <c r="K114" t="s">
        <v>1507</v>
      </c>
      <c r="L114" t="s">
        <v>1529</v>
      </c>
      <c r="M114" t="s">
        <v>1509</v>
      </c>
      <c r="N114">
        <v>1</v>
      </c>
      <c r="O114">
        <v>0</v>
      </c>
      <c r="P114">
        <v>1</v>
      </c>
      <c r="Q114" t="s">
        <v>1510</v>
      </c>
      <c r="R114">
        <v>19.53</v>
      </c>
      <c r="S114">
        <v>19.53</v>
      </c>
      <c r="T114">
        <v>0</v>
      </c>
      <c r="U114">
        <v>83.8</v>
      </c>
      <c r="V114">
        <v>27.5</v>
      </c>
      <c r="W114">
        <v>31.3</v>
      </c>
      <c r="X114">
        <v>1.76</v>
      </c>
      <c r="Y114" t="s">
        <v>1273</v>
      </c>
      <c r="Z114">
        <v>42036</v>
      </c>
      <c r="AA114" s="17">
        <f t="shared" si="9"/>
        <v>2334949</v>
      </c>
      <c r="AB114" s="17" t="str">
        <f t="shared" si="10"/>
        <v>Glass Door Reach-In Refrigerator</v>
      </c>
      <c r="AC114" s="9" t="str">
        <f t="shared" si="11"/>
        <v>Master-Bilt</v>
      </c>
      <c r="AD114" s="18" t="str">
        <f t="shared" si="12"/>
        <v>MBR23-G</v>
      </c>
      <c r="AE114" s="18">
        <f t="shared" si="13"/>
        <v>390.6</v>
      </c>
      <c r="AF114" s="18">
        <f t="shared" si="14"/>
        <v>39.06</v>
      </c>
    </row>
    <row r="115" spans="1:32" x14ac:dyDescent="0.25">
      <c r="A115" s="9" t="s">
        <v>618</v>
      </c>
      <c r="B115" s="12">
        <f>VLOOKUP(A115, 'Measures with Incentive Levels'!$A$1:$C$21, 2, FALSE)*R115</f>
        <v>844.80000000000007</v>
      </c>
      <c r="C115" s="12">
        <f t="shared" si="8"/>
        <v>84.480000000000018</v>
      </c>
      <c r="D115">
        <v>2334946</v>
      </c>
      <c r="E115" t="s">
        <v>538</v>
      </c>
      <c r="F115" t="s">
        <v>1522</v>
      </c>
      <c r="G115" t="s">
        <v>1824</v>
      </c>
      <c r="H115" t="s">
        <v>1825</v>
      </c>
      <c r="J115" t="s">
        <v>1656</v>
      </c>
      <c r="K115" t="s">
        <v>1507</v>
      </c>
      <c r="L115" t="s">
        <v>1529</v>
      </c>
      <c r="M115" t="s">
        <v>1509</v>
      </c>
      <c r="N115">
        <v>2</v>
      </c>
      <c r="O115">
        <v>0</v>
      </c>
      <c r="P115">
        <v>2</v>
      </c>
      <c r="Q115" t="s">
        <v>1510</v>
      </c>
      <c r="R115">
        <v>42.24</v>
      </c>
      <c r="S115">
        <v>42.24</v>
      </c>
      <c r="T115">
        <v>0</v>
      </c>
      <c r="U115">
        <v>83.8</v>
      </c>
      <c r="V115">
        <v>55.3</v>
      </c>
      <c r="W115">
        <v>31.3</v>
      </c>
      <c r="X115">
        <v>3.07</v>
      </c>
      <c r="Y115" t="s">
        <v>1273</v>
      </c>
      <c r="Z115">
        <v>42036</v>
      </c>
      <c r="AA115" s="17">
        <f t="shared" si="9"/>
        <v>2334946</v>
      </c>
      <c r="AB115" s="17" t="str">
        <f t="shared" si="10"/>
        <v>Glass Door Reach-In Refrigerator</v>
      </c>
      <c r="AC115" s="9" t="str">
        <f t="shared" si="11"/>
        <v>Master-Bilt</v>
      </c>
      <c r="AD115" s="18" t="str">
        <f t="shared" si="12"/>
        <v>MBR49-G</v>
      </c>
      <c r="AE115" s="18">
        <f t="shared" si="13"/>
        <v>844.80000000000007</v>
      </c>
      <c r="AF115" s="18">
        <f t="shared" si="14"/>
        <v>84.480000000000018</v>
      </c>
    </row>
    <row r="116" spans="1:32" x14ac:dyDescent="0.25">
      <c r="A116" s="9" t="s">
        <v>618</v>
      </c>
      <c r="B116" s="12">
        <f>VLOOKUP(A116, 'Measures with Incentive Levels'!$A$1:$C$21, 2, FALSE)*R116</f>
        <v>1216.8000000000002</v>
      </c>
      <c r="C116" s="12">
        <f t="shared" si="8"/>
        <v>121.68000000000002</v>
      </c>
      <c r="D116">
        <v>2336394</v>
      </c>
      <c r="E116" t="s">
        <v>538</v>
      </c>
      <c r="F116" t="s">
        <v>1522</v>
      </c>
      <c r="G116" t="s">
        <v>1826</v>
      </c>
      <c r="H116" t="s">
        <v>1827</v>
      </c>
      <c r="I116" t="s">
        <v>1828</v>
      </c>
      <c r="J116" t="s">
        <v>1656</v>
      </c>
      <c r="K116" t="s">
        <v>1507</v>
      </c>
      <c r="L116" t="s">
        <v>1529</v>
      </c>
      <c r="M116" t="s">
        <v>1509</v>
      </c>
      <c r="N116">
        <v>3</v>
      </c>
      <c r="O116">
        <v>0</v>
      </c>
      <c r="P116">
        <v>3</v>
      </c>
      <c r="Q116" t="s">
        <v>1510</v>
      </c>
      <c r="R116">
        <v>60.84</v>
      </c>
      <c r="S116">
        <v>60.84</v>
      </c>
      <c r="T116">
        <v>0</v>
      </c>
      <c r="U116">
        <v>83.8</v>
      </c>
      <c r="V116">
        <v>77.900000000000006</v>
      </c>
      <c r="W116">
        <v>31.3</v>
      </c>
      <c r="X116">
        <v>4.18</v>
      </c>
      <c r="Y116" t="s">
        <v>1273</v>
      </c>
      <c r="Z116">
        <v>42036</v>
      </c>
      <c r="AA116" s="17">
        <f t="shared" si="9"/>
        <v>2336394</v>
      </c>
      <c r="AB116" s="17" t="str">
        <f t="shared" si="10"/>
        <v>Glass Door Reach-In Refrigerator</v>
      </c>
      <c r="AC116" s="9" t="str">
        <f t="shared" si="11"/>
        <v>Master-Bilt</v>
      </c>
      <c r="AD116" s="18" t="str">
        <f t="shared" si="12"/>
        <v>MBR72-G</v>
      </c>
      <c r="AE116" s="18">
        <f t="shared" si="13"/>
        <v>1216.8000000000002</v>
      </c>
      <c r="AF116" s="18">
        <f t="shared" si="14"/>
        <v>121.68000000000002</v>
      </c>
    </row>
    <row r="117" spans="1:32" x14ac:dyDescent="0.25">
      <c r="A117" s="9" t="s">
        <v>618</v>
      </c>
      <c r="B117" s="12">
        <f>VLOOKUP(A117, 'Measures with Incentive Levels'!$A$1:$C$21, 2, FALSE)*R117</f>
        <v>184</v>
      </c>
      <c r="C117" s="12">
        <f t="shared" si="8"/>
        <v>18.400000000000002</v>
      </c>
      <c r="D117">
        <v>2307662</v>
      </c>
      <c r="E117" t="s">
        <v>541</v>
      </c>
      <c r="F117" t="s">
        <v>1527</v>
      </c>
      <c r="G117" t="s">
        <v>1829</v>
      </c>
      <c r="H117" t="s">
        <v>1829</v>
      </c>
      <c r="J117" t="s">
        <v>1656</v>
      </c>
      <c r="K117" t="s">
        <v>1507</v>
      </c>
      <c r="L117" t="s">
        <v>1528</v>
      </c>
      <c r="M117" t="s">
        <v>1509</v>
      </c>
      <c r="N117">
        <v>1</v>
      </c>
      <c r="O117">
        <v>0</v>
      </c>
      <c r="P117">
        <v>1</v>
      </c>
      <c r="Q117" t="s">
        <v>1510</v>
      </c>
      <c r="R117">
        <v>9.1999999999999993</v>
      </c>
      <c r="S117">
        <v>9.1999999999999993</v>
      </c>
      <c r="T117">
        <v>0</v>
      </c>
      <c r="U117">
        <v>54.13</v>
      </c>
      <c r="V117">
        <v>24.88</v>
      </c>
      <c r="W117">
        <v>23.03</v>
      </c>
      <c r="X117">
        <v>1</v>
      </c>
      <c r="Y117" t="s">
        <v>1649</v>
      </c>
      <c r="Z117">
        <v>43101</v>
      </c>
      <c r="AA117" s="17">
        <f t="shared" si="9"/>
        <v>2307662</v>
      </c>
      <c r="AB117" s="17" t="str">
        <f t="shared" si="10"/>
        <v>Glass Door Reach-In Refrigerator</v>
      </c>
      <c r="AC117" s="9" t="str">
        <f t="shared" si="11"/>
        <v>Metalfrio</v>
      </c>
      <c r="AD117" s="18" t="str">
        <f t="shared" si="12"/>
        <v>NG10CHC</v>
      </c>
      <c r="AE117" s="18">
        <f t="shared" si="13"/>
        <v>184</v>
      </c>
      <c r="AF117" s="18">
        <f t="shared" si="14"/>
        <v>18.400000000000002</v>
      </c>
    </row>
    <row r="118" spans="1:32" x14ac:dyDescent="0.25">
      <c r="A118" s="9" t="s">
        <v>618</v>
      </c>
      <c r="B118" s="12">
        <f>VLOOKUP(A118, 'Measures with Incentive Levels'!$A$1:$C$21, 2, FALSE)*R118</f>
        <v>190</v>
      </c>
      <c r="C118" s="12">
        <f t="shared" si="8"/>
        <v>19</v>
      </c>
      <c r="D118">
        <v>2331765</v>
      </c>
      <c r="E118" t="s">
        <v>541</v>
      </c>
      <c r="F118" t="s">
        <v>1527</v>
      </c>
      <c r="G118" t="s">
        <v>1830</v>
      </c>
      <c r="H118" t="s">
        <v>1830</v>
      </c>
      <c r="J118" t="s">
        <v>1656</v>
      </c>
      <c r="K118" t="s">
        <v>1507</v>
      </c>
      <c r="L118" t="s">
        <v>1529</v>
      </c>
      <c r="M118" t="s">
        <v>1509</v>
      </c>
      <c r="N118">
        <v>1</v>
      </c>
      <c r="O118">
        <v>0</v>
      </c>
      <c r="P118">
        <v>1</v>
      </c>
      <c r="Q118" t="s">
        <v>1510</v>
      </c>
      <c r="R118">
        <v>9.5</v>
      </c>
      <c r="S118">
        <v>9.5</v>
      </c>
      <c r="T118">
        <v>0</v>
      </c>
      <c r="U118">
        <v>53.74</v>
      </c>
      <c r="V118">
        <v>24.88</v>
      </c>
      <c r="W118">
        <v>23.01</v>
      </c>
      <c r="X118">
        <v>1.1399999999999999</v>
      </c>
      <c r="Y118" t="s">
        <v>1649</v>
      </c>
      <c r="Z118">
        <v>43466</v>
      </c>
      <c r="AA118" s="17">
        <f t="shared" si="9"/>
        <v>2331765</v>
      </c>
      <c r="AB118" s="17" t="str">
        <f t="shared" si="10"/>
        <v>Glass Door Reach-In Refrigerator</v>
      </c>
      <c r="AC118" s="9" t="str">
        <f t="shared" si="11"/>
        <v>Metalfrio</v>
      </c>
      <c r="AD118" s="18" t="str">
        <f t="shared" si="12"/>
        <v>NG11CHC</v>
      </c>
      <c r="AE118" s="18">
        <f t="shared" si="13"/>
        <v>190</v>
      </c>
      <c r="AF118" s="18">
        <f t="shared" si="14"/>
        <v>19</v>
      </c>
    </row>
    <row r="119" spans="1:32" x14ac:dyDescent="0.25">
      <c r="A119" s="9" t="s">
        <v>618</v>
      </c>
      <c r="B119" s="12">
        <f>VLOOKUP(A119, 'Measures with Incentive Levels'!$A$1:$C$21, 2, FALSE)*R119</f>
        <v>225.79999999999998</v>
      </c>
      <c r="C119" s="12">
        <f t="shared" si="8"/>
        <v>22.58</v>
      </c>
      <c r="D119">
        <v>2307663</v>
      </c>
      <c r="E119" t="s">
        <v>541</v>
      </c>
      <c r="F119" t="s">
        <v>1527</v>
      </c>
      <c r="G119" t="s">
        <v>1831</v>
      </c>
      <c r="H119" t="s">
        <v>1831</v>
      </c>
      <c r="J119" t="s">
        <v>1656</v>
      </c>
      <c r="K119" t="s">
        <v>1507</v>
      </c>
      <c r="L119" t="s">
        <v>1528</v>
      </c>
      <c r="M119" t="s">
        <v>1509</v>
      </c>
      <c r="N119">
        <v>1</v>
      </c>
      <c r="O119">
        <v>0</v>
      </c>
      <c r="P119">
        <v>1</v>
      </c>
      <c r="Q119" t="s">
        <v>1510</v>
      </c>
      <c r="R119">
        <v>11.29</v>
      </c>
      <c r="S119">
        <v>11.29</v>
      </c>
      <c r="T119">
        <v>0</v>
      </c>
      <c r="U119">
        <v>62.59</v>
      </c>
      <c r="V119">
        <v>24.88</v>
      </c>
      <c r="W119">
        <v>23.03</v>
      </c>
      <c r="X119">
        <v>1.17</v>
      </c>
      <c r="Y119" t="s">
        <v>1649</v>
      </c>
      <c r="Z119">
        <v>43101</v>
      </c>
      <c r="AA119" s="17">
        <f t="shared" si="9"/>
        <v>2307663</v>
      </c>
      <c r="AB119" s="17" t="str">
        <f t="shared" si="10"/>
        <v>Glass Door Reach-In Refrigerator</v>
      </c>
      <c r="AC119" s="9" t="str">
        <f t="shared" si="11"/>
        <v>Metalfrio</v>
      </c>
      <c r="AD119" s="18" t="str">
        <f t="shared" si="12"/>
        <v>NG12CHC</v>
      </c>
      <c r="AE119" s="18">
        <f t="shared" si="13"/>
        <v>225.79999999999998</v>
      </c>
      <c r="AF119" s="18">
        <f t="shared" si="14"/>
        <v>22.58</v>
      </c>
    </row>
    <row r="120" spans="1:32" x14ac:dyDescent="0.25">
      <c r="A120" s="9" t="s">
        <v>618</v>
      </c>
      <c r="B120" s="12">
        <f>VLOOKUP(A120, 'Measures with Incentive Levels'!$A$1:$C$21, 2, FALSE)*R120</f>
        <v>232</v>
      </c>
      <c r="C120" s="12">
        <f t="shared" si="8"/>
        <v>23.200000000000003</v>
      </c>
      <c r="D120">
        <v>2331768</v>
      </c>
      <c r="E120" t="s">
        <v>541</v>
      </c>
      <c r="F120" t="s">
        <v>1527</v>
      </c>
      <c r="G120" t="s">
        <v>1832</v>
      </c>
      <c r="H120" t="s">
        <v>1832</v>
      </c>
      <c r="J120" t="s">
        <v>1656</v>
      </c>
      <c r="K120" t="s">
        <v>1507</v>
      </c>
      <c r="L120" t="s">
        <v>1529</v>
      </c>
      <c r="M120" t="s">
        <v>1509</v>
      </c>
      <c r="N120">
        <v>1</v>
      </c>
      <c r="O120">
        <v>0</v>
      </c>
      <c r="P120">
        <v>1</v>
      </c>
      <c r="Q120" t="s">
        <v>1510</v>
      </c>
      <c r="R120">
        <v>11.6</v>
      </c>
      <c r="S120">
        <v>11.6</v>
      </c>
      <c r="T120">
        <v>0</v>
      </c>
      <c r="U120">
        <v>62.59</v>
      </c>
      <c r="V120">
        <v>24.88</v>
      </c>
      <c r="W120">
        <v>23.03</v>
      </c>
      <c r="X120">
        <v>1.26</v>
      </c>
      <c r="Y120" t="s">
        <v>1649</v>
      </c>
      <c r="Z120">
        <v>43466</v>
      </c>
      <c r="AA120" s="17">
        <f t="shared" si="9"/>
        <v>2331768</v>
      </c>
      <c r="AB120" s="17" t="str">
        <f t="shared" si="10"/>
        <v>Glass Door Reach-In Refrigerator</v>
      </c>
      <c r="AC120" s="9" t="str">
        <f t="shared" si="11"/>
        <v>Metalfrio</v>
      </c>
      <c r="AD120" s="18" t="str">
        <f t="shared" si="12"/>
        <v>NG13CHC</v>
      </c>
      <c r="AE120" s="18">
        <f t="shared" si="13"/>
        <v>232</v>
      </c>
      <c r="AF120" s="18">
        <f t="shared" si="14"/>
        <v>23.200000000000003</v>
      </c>
    </row>
    <row r="121" spans="1:32" x14ac:dyDescent="0.25">
      <c r="A121" s="9" t="s">
        <v>618</v>
      </c>
      <c r="B121" s="12">
        <f>VLOOKUP(A121, 'Measures with Incentive Levels'!$A$1:$C$21, 2, FALSE)*R121</f>
        <v>444</v>
      </c>
      <c r="C121" s="12">
        <f t="shared" si="8"/>
        <v>44.400000000000006</v>
      </c>
      <c r="D121">
        <v>2301778</v>
      </c>
      <c r="E121" t="s">
        <v>541</v>
      </c>
      <c r="F121" t="s">
        <v>1527</v>
      </c>
      <c r="G121" t="s">
        <v>1833</v>
      </c>
      <c r="H121" t="s">
        <v>1833</v>
      </c>
      <c r="J121" t="s">
        <v>1656</v>
      </c>
      <c r="K121" t="s">
        <v>1507</v>
      </c>
      <c r="L121" t="s">
        <v>1528</v>
      </c>
      <c r="M121" t="s">
        <v>1509</v>
      </c>
      <c r="N121">
        <v>1</v>
      </c>
      <c r="O121">
        <v>0</v>
      </c>
      <c r="P121">
        <v>1</v>
      </c>
      <c r="Q121" t="s">
        <v>1510</v>
      </c>
      <c r="R121">
        <v>22.2</v>
      </c>
      <c r="S121">
        <v>22.2</v>
      </c>
      <c r="T121">
        <v>0</v>
      </c>
      <c r="U121">
        <v>77.95</v>
      </c>
      <c r="V121">
        <v>29.92</v>
      </c>
      <c r="W121">
        <v>30.11</v>
      </c>
      <c r="X121">
        <v>2</v>
      </c>
      <c r="Y121" t="s">
        <v>1273</v>
      </c>
      <c r="Z121">
        <v>42894</v>
      </c>
      <c r="AA121" s="17">
        <f t="shared" si="9"/>
        <v>2301778</v>
      </c>
      <c r="AB121" s="17" t="str">
        <f t="shared" si="10"/>
        <v>Glass Door Reach-In Refrigerator</v>
      </c>
      <c r="AC121" s="9" t="str">
        <f t="shared" si="11"/>
        <v>Metalfrio</v>
      </c>
      <c r="AD121" s="18" t="str">
        <f t="shared" si="12"/>
        <v>NG26CHC</v>
      </c>
      <c r="AE121" s="18">
        <f t="shared" si="13"/>
        <v>444</v>
      </c>
      <c r="AF121" s="18">
        <f t="shared" si="14"/>
        <v>44.400000000000006</v>
      </c>
    </row>
    <row r="122" spans="1:32" x14ac:dyDescent="0.25">
      <c r="A122" s="9" t="s">
        <v>618</v>
      </c>
      <c r="B122" s="12">
        <f>VLOOKUP(A122, 'Measures with Incentive Levels'!$A$1:$C$21, 2, FALSE)*R122</f>
        <v>490</v>
      </c>
      <c r="C122" s="12">
        <f t="shared" si="8"/>
        <v>49</v>
      </c>
      <c r="D122">
        <v>2331770</v>
      </c>
      <c r="E122" t="s">
        <v>541</v>
      </c>
      <c r="F122" t="s">
        <v>1527</v>
      </c>
      <c r="G122" t="s">
        <v>1834</v>
      </c>
      <c r="H122" t="s">
        <v>1834</v>
      </c>
      <c r="J122" t="s">
        <v>1656</v>
      </c>
      <c r="K122" t="s">
        <v>1507</v>
      </c>
      <c r="L122" t="s">
        <v>1529</v>
      </c>
      <c r="M122" t="s">
        <v>1509</v>
      </c>
      <c r="N122">
        <v>1</v>
      </c>
      <c r="O122">
        <v>0</v>
      </c>
      <c r="P122">
        <v>1</v>
      </c>
      <c r="Q122" t="s">
        <v>1510</v>
      </c>
      <c r="R122">
        <v>24.5</v>
      </c>
      <c r="S122">
        <v>24.5</v>
      </c>
      <c r="T122">
        <v>0</v>
      </c>
      <c r="U122">
        <v>78.739999999999995</v>
      </c>
      <c r="V122">
        <v>30.11</v>
      </c>
      <c r="W122">
        <v>29.9</v>
      </c>
      <c r="X122">
        <v>2.2799999999999998</v>
      </c>
      <c r="Y122" t="s">
        <v>1273</v>
      </c>
      <c r="Z122">
        <v>43466</v>
      </c>
      <c r="AA122" s="17">
        <f t="shared" si="9"/>
        <v>2331770</v>
      </c>
      <c r="AB122" s="17" t="str">
        <f t="shared" si="10"/>
        <v>Glass Door Reach-In Refrigerator</v>
      </c>
      <c r="AC122" s="9" t="str">
        <f t="shared" si="11"/>
        <v>Metalfrio</v>
      </c>
      <c r="AD122" s="18" t="str">
        <f t="shared" si="12"/>
        <v>NG27CHC</v>
      </c>
      <c r="AE122" s="18">
        <f t="shared" si="13"/>
        <v>490</v>
      </c>
      <c r="AF122" s="18">
        <f t="shared" si="14"/>
        <v>49</v>
      </c>
    </row>
    <row r="123" spans="1:32" x14ac:dyDescent="0.25">
      <c r="A123" s="9" t="s">
        <v>618</v>
      </c>
      <c r="B123" s="12">
        <f>VLOOKUP(A123, 'Measures with Incentive Levels'!$A$1:$C$21, 2, FALSE)*R123</f>
        <v>674</v>
      </c>
      <c r="C123" s="12">
        <f t="shared" si="8"/>
        <v>67.400000000000006</v>
      </c>
      <c r="D123">
        <v>2333078</v>
      </c>
      <c r="E123" t="s">
        <v>541</v>
      </c>
      <c r="F123" t="s">
        <v>1527</v>
      </c>
      <c r="G123" t="s">
        <v>1835</v>
      </c>
      <c r="H123" t="s">
        <v>1835</v>
      </c>
      <c r="I123" t="s">
        <v>1836</v>
      </c>
      <c r="J123" t="s">
        <v>1656</v>
      </c>
      <c r="K123" t="s">
        <v>1507</v>
      </c>
      <c r="L123" t="s">
        <v>1528</v>
      </c>
      <c r="M123" t="s">
        <v>1509</v>
      </c>
      <c r="N123">
        <v>2</v>
      </c>
      <c r="O123">
        <v>0</v>
      </c>
      <c r="P123">
        <v>2</v>
      </c>
      <c r="Q123" t="s">
        <v>1510</v>
      </c>
      <c r="R123">
        <v>33.700000000000003</v>
      </c>
      <c r="S123">
        <v>33.700000000000003</v>
      </c>
      <c r="T123">
        <v>0</v>
      </c>
      <c r="U123">
        <v>78.89</v>
      </c>
      <c r="V123">
        <v>46.96</v>
      </c>
      <c r="W123">
        <v>25.07</v>
      </c>
      <c r="X123">
        <v>2.89</v>
      </c>
      <c r="Y123" t="s">
        <v>1273</v>
      </c>
      <c r="Z123">
        <v>43525</v>
      </c>
      <c r="AA123" s="17">
        <f t="shared" si="9"/>
        <v>2333078</v>
      </c>
      <c r="AB123" s="17" t="str">
        <f t="shared" si="10"/>
        <v>Glass Door Reach-In Refrigerator</v>
      </c>
      <c r="AC123" s="9" t="str">
        <f t="shared" si="11"/>
        <v>Metalfrio</v>
      </c>
      <c r="AD123" s="18" t="str">
        <f t="shared" si="12"/>
        <v>NG42CHC</v>
      </c>
      <c r="AE123" s="18">
        <f t="shared" si="13"/>
        <v>674</v>
      </c>
      <c r="AF123" s="18">
        <f t="shared" si="14"/>
        <v>67.400000000000006</v>
      </c>
    </row>
    <row r="124" spans="1:32" x14ac:dyDescent="0.25">
      <c r="A124" s="9" t="s">
        <v>618</v>
      </c>
      <c r="B124" s="12">
        <f>VLOOKUP(A124, 'Measures with Incentive Levels'!$A$1:$C$21, 2, FALSE)*R124</f>
        <v>784.59999999999991</v>
      </c>
      <c r="C124" s="12">
        <f t="shared" si="8"/>
        <v>78.459999999999994</v>
      </c>
      <c r="D124">
        <v>2307683</v>
      </c>
      <c r="E124" t="s">
        <v>541</v>
      </c>
      <c r="F124" t="s">
        <v>1527</v>
      </c>
      <c r="G124" t="s">
        <v>1837</v>
      </c>
      <c r="H124" t="s">
        <v>1837</v>
      </c>
      <c r="J124" t="s">
        <v>1656</v>
      </c>
      <c r="K124" t="s">
        <v>1507</v>
      </c>
      <c r="L124" t="s">
        <v>1528</v>
      </c>
      <c r="M124" t="s">
        <v>1509</v>
      </c>
      <c r="N124">
        <v>2</v>
      </c>
      <c r="O124">
        <v>0</v>
      </c>
      <c r="P124">
        <v>2</v>
      </c>
      <c r="Q124" t="s">
        <v>1510</v>
      </c>
      <c r="R124">
        <v>39.229999999999997</v>
      </c>
      <c r="S124">
        <v>39.229999999999997</v>
      </c>
      <c r="T124">
        <v>0</v>
      </c>
      <c r="U124">
        <v>78.739999999999995</v>
      </c>
      <c r="V124">
        <v>47.24</v>
      </c>
      <c r="W124">
        <v>29.92</v>
      </c>
      <c r="X124">
        <v>3.31</v>
      </c>
      <c r="Y124" t="s">
        <v>1273</v>
      </c>
      <c r="Z124">
        <v>43101</v>
      </c>
      <c r="AA124" s="17">
        <f t="shared" si="9"/>
        <v>2307683</v>
      </c>
      <c r="AB124" s="17" t="str">
        <f t="shared" si="10"/>
        <v>Glass Door Reach-In Refrigerator</v>
      </c>
      <c r="AC124" s="9" t="str">
        <f t="shared" si="11"/>
        <v>Metalfrio</v>
      </c>
      <c r="AD124" s="18" t="str">
        <f t="shared" si="12"/>
        <v>NG43CHC</v>
      </c>
      <c r="AE124" s="18">
        <f t="shared" si="13"/>
        <v>784.59999999999991</v>
      </c>
      <c r="AF124" s="18">
        <f t="shared" si="14"/>
        <v>78.459999999999994</v>
      </c>
    </row>
    <row r="125" spans="1:32" x14ac:dyDescent="0.25">
      <c r="A125" s="9" t="s">
        <v>618</v>
      </c>
      <c r="B125" s="12">
        <f>VLOOKUP(A125, 'Measures with Incentive Levels'!$A$1:$C$21, 2, FALSE)*R125</f>
        <v>696</v>
      </c>
      <c r="C125" s="12">
        <f t="shared" si="8"/>
        <v>69.600000000000009</v>
      </c>
      <c r="D125">
        <v>2314613</v>
      </c>
      <c r="E125" t="s">
        <v>541</v>
      </c>
      <c r="F125" t="s">
        <v>1527</v>
      </c>
      <c r="G125" t="s">
        <v>1838</v>
      </c>
      <c r="H125" t="s">
        <v>1838</v>
      </c>
      <c r="I125" t="s">
        <v>1836</v>
      </c>
      <c r="J125" t="s">
        <v>1656</v>
      </c>
      <c r="K125" t="s">
        <v>1507</v>
      </c>
      <c r="L125" t="s">
        <v>1528</v>
      </c>
      <c r="M125" t="s">
        <v>1509</v>
      </c>
      <c r="N125">
        <v>2</v>
      </c>
      <c r="O125">
        <v>0</v>
      </c>
      <c r="P125">
        <v>2</v>
      </c>
      <c r="Q125" t="s">
        <v>1619</v>
      </c>
      <c r="R125">
        <v>34.799999999999997</v>
      </c>
      <c r="S125">
        <v>34.799999999999997</v>
      </c>
      <c r="T125">
        <v>0</v>
      </c>
      <c r="U125">
        <v>78.739999999999995</v>
      </c>
      <c r="V125">
        <v>47.12</v>
      </c>
      <c r="W125">
        <v>27.75</v>
      </c>
      <c r="X125">
        <v>2.79</v>
      </c>
      <c r="Y125" t="s">
        <v>1273</v>
      </c>
      <c r="Z125">
        <v>43191</v>
      </c>
      <c r="AA125" s="17">
        <f t="shared" si="9"/>
        <v>2314613</v>
      </c>
      <c r="AB125" s="17" t="str">
        <f t="shared" si="10"/>
        <v>Glass Door Reach-In Refrigerator</v>
      </c>
      <c r="AC125" s="9" t="str">
        <f t="shared" si="11"/>
        <v>Metalfrio</v>
      </c>
      <c r="AD125" s="18" t="str">
        <f t="shared" si="12"/>
        <v>NG43CHCSD</v>
      </c>
      <c r="AE125" s="18">
        <f t="shared" si="13"/>
        <v>696</v>
      </c>
      <c r="AF125" s="18">
        <f t="shared" si="14"/>
        <v>69.600000000000009</v>
      </c>
    </row>
    <row r="126" spans="1:32" x14ac:dyDescent="0.25">
      <c r="A126" s="9" t="s">
        <v>618</v>
      </c>
      <c r="B126" s="12">
        <f>VLOOKUP(A126, 'Measures with Incentive Levels'!$A$1:$C$21, 2, FALSE)*R126</f>
        <v>909</v>
      </c>
      <c r="C126" s="12">
        <f t="shared" si="8"/>
        <v>90.9</v>
      </c>
      <c r="D126">
        <v>2314611</v>
      </c>
      <c r="E126" t="s">
        <v>541</v>
      </c>
      <c r="F126" t="s">
        <v>1527</v>
      </c>
      <c r="G126" t="s">
        <v>1839</v>
      </c>
      <c r="H126" t="s">
        <v>1839</v>
      </c>
      <c r="I126" t="s">
        <v>1836</v>
      </c>
      <c r="J126" t="s">
        <v>1656</v>
      </c>
      <c r="K126" t="s">
        <v>1507</v>
      </c>
      <c r="L126" t="s">
        <v>1528</v>
      </c>
      <c r="M126" t="s">
        <v>1509</v>
      </c>
      <c r="N126">
        <v>2</v>
      </c>
      <c r="O126">
        <v>0</v>
      </c>
      <c r="P126">
        <v>2</v>
      </c>
      <c r="Q126" t="s">
        <v>1510</v>
      </c>
      <c r="R126">
        <v>45.45</v>
      </c>
      <c r="S126">
        <v>45.45</v>
      </c>
      <c r="T126">
        <v>0</v>
      </c>
      <c r="U126">
        <v>78.739999999999995</v>
      </c>
      <c r="V126">
        <v>54.13</v>
      </c>
      <c r="W126">
        <v>29.92</v>
      </c>
      <c r="X126">
        <v>3.44</v>
      </c>
      <c r="Y126" t="s">
        <v>1273</v>
      </c>
      <c r="Z126">
        <v>43191</v>
      </c>
      <c r="AA126" s="17">
        <f t="shared" si="9"/>
        <v>2314611</v>
      </c>
      <c r="AB126" s="17" t="str">
        <f t="shared" si="10"/>
        <v>Glass Door Reach-In Refrigerator</v>
      </c>
      <c r="AC126" s="9" t="str">
        <f t="shared" si="11"/>
        <v>Metalfrio</v>
      </c>
      <c r="AD126" s="18" t="str">
        <f t="shared" si="12"/>
        <v>NG49CHC</v>
      </c>
      <c r="AE126" s="18">
        <f t="shared" si="13"/>
        <v>909</v>
      </c>
      <c r="AF126" s="18">
        <f t="shared" si="14"/>
        <v>90.9</v>
      </c>
    </row>
    <row r="127" spans="1:32" x14ac:dyDescent="0.25">
      <c r="A127" s="9" t="s">
        <v>618</v>
      </c>
      <c r="B127" s="12">
        <f>VLOOKUP(A127, 'Measures with Incentive Levels'!$A$1:$C$21, 2, FALSE)*R127</f>
        <v>93.2</v>
      </c>
      <c r="C127" s="12">
        <f t="shared" si="8"/>
        <v>9.32</v>
      </c>
      <c r="D127">
        <v>2324155</v>
      </c>
      <c r="E127" t="s">
        <v>541</v>
      </c>
      <c r="F127" t="s">
        <v>1527</v>
      </c>
      <c r="G127" t="s">
        <v>1840</v>
      </c>
      <c r="H127" t="s">
        <v>1840</v>
      </c>
      <c r="J127" t="s">
        <v>1656</v>
      </c>
      <c r="K127" t="s">
        <v>1507</v>
      </c>
      <c r="L127" t="s">
        <v>1528</v>
      </c>
      <c r="M127" t="s">
        <v>1509</v>
      </c>
      <c r="N127">
        <v>1</v>
      </c>
      <c r="O127">
        <v>0</v>
      </c>
      <c r="P127">
        <v>1</v>
      </c>
      <c r="Q127" t="s">
        <v>1510</v>
      </c>
      <c r="R127">
        <v>4.66</v>
      </c>
      <c r="S127">
        <v>4.66</v>
      </c>
      <c r="T127">
        <v>0</v>
      </c>
      <c r="U127">
        <v>25.11</v>
      </c>
      <c r="V127">
        <v>23.62</v>
      </c>
      <c r="W127">
        <v>28.97</v>
      </c>
      <c r="X127">
        <v>0.87</v>
      </c>
      <c r="Y127" t="s">
        <v>1649</v>
      </c>
      <c r="Z127">
        <v>42872</v>
      </c>
      <c r="AA127" s="17">
        <f t="shared" si="9"/>
        <v>2324155</v>
      </c>
      <c r="AB127" s="17" t="str">
        <f t="shared" si="10"/>
        <v>Glass Door Reach-In Refrigerator</v>
      </c>
      <c r="AC127" s="9" t="str">
        <f t="shared" si="11"/>
        <v>Metalfrio</v>
      </c>
      <c r="AD127" s="18" t="str">
        <f t="shared" si="12"/>
        <v>NG4CHC</v>
      </c>
      <c r="AE127" s="18">
        <f t="shared" si="13"/>
        <v>93.2</v>
      </c>
      <c r="AF127" s="18">
        <f t="shared" si="14"/>
        <v>9.32</v>
      </c>
    </row>
    <row r="128" spans="1:32" x14ac:dyDescent="0.25">
      <c r="A128" s="9" t="s">
        <v>618</v>
      </c>
      <c r="B128" s="12">
        <f>VLOOKUP(A128, 'Measures with Incentive Levels'!$A$1:$C$21, 2, FALSE)*R128</f>
        <v>129.4</v>
      </c>
      <c r="C128" s="12">
        <f t="shared" si="8"/>
        <v>12.940000000000001</v>
      </c>
      <c r="D128">
        <v>2301855</v>
      </c>
      <c r="E128" t="s">
        <v>541</v>
      </c>
      <c r="F128" t="s">
        <v>1527</v>
      </c>
      <c r="G128" t="s">
        <v>1841</v>
      </c>
      <c r="H128" t="s">
        <v>1841</v>
      </c>
      <c r="J128" t="s">
        <v>1656</v>
      </c>
      <c r="K128" t="s">
        <v>1507</v>
      </c>
      <c r="L128" t="s">
        <v>1528</v>
      </c>
      <c r="M128" t="s">
        <v>1509</v>
      </c>
      <c r="N128">
        <v>3</v>
      </c>
      <c r="O128">
        <v>0</v>
      </c>
      <c r="P128">
        <v>3</v>
      </c>
      <c r="Q128" t="s">
        <v>1510</v>
      </c>
      <c r="R128">
        <v>6.47</v>
      </c>
      <c r="S128">
        <v>6.47</v>
      </c>
      <c r="T128">
        <v>0</v>
      </c>
      <c r="U128">
        <v>36.020000000000003</v>
      </c>
      <c r="V128">
        <v>20.27</v>
      </c>
      <c r="W128">
        <v>35.03</v>
      </c>
      <c r="X128">
        <v>0.98</v>
      </c>
      <c r="Y128" t="s">
        <v>1649</v>
      </c>
      <c r="Z128">
        <v>42894</v>
      </c>
      <c r="AA128" s="17">
        <f t="shared" si="9"/>
        <v>2301855</v>
      </c>
      <c r="AB128" s="17" t="str">
        <f t="shared" si="10"/>
        <v>Glass Door Reach-In Refrigerator</v>
      </c>
      <c r="AC128" s="9" t="str">
        <f t="shared" si="11"/>
        <v>Metalfrio</v>
      </c>
      <c r="AD128" s="18" t="str">
        <f t="shared" si="12"/>
        <v>NG6CHC</v>
      </c>
      <c r="AE128" s="18">
        <f t="shared" si="13"/>
        <v>129.4</v>
      </c>
      <c r="AF128" s="18">
        <f t="shared" si="14"/>
        <v>12.940000000000001</v>
      </c>
    </row>
    <row r="129" spans="1:32" x14ac:dyDescent="0.25">
      <c r="A129" s="9" t="s">
        <v>618</v>
      </c>
      <c r="B129" s="12">
        <f>VLOOKUP(A129, 'Measures with Incentive Levels'!$A$1:$C$21, 2, FALSE)*R129</f>
        <v>160</v>
      </c>
      <c r="C129" s="12">
        <f t="shared" si="8"/>
        <v>16</v>
      </c>
      <c r="D129">
        <v>2301856</v>
      </c>
      <c r="E129" t="s">
        <v>541</v>
      </c>
      <c r="F129" t="s">
        <v>1527</v>
      </c>
      <c r="G129" t="s">
        <v>1842</v>
      </c>
      <c r="H129" t="s">
        <v>1842</v>
      </c>
      <c r="J129" t="s">
        <v>1656</v>
      </c>
      <c r="K129" t="s">
        <v>1507</v>
      </c>
      <c r="L129" t="s">
        <v>1528</v>
      </c>
      <c r="M129" t="s">
        <v>1509</v>
      </c>
      <c r="N129">
        <v>1</v>
      </c>
      <c r="O129">
        <v>0</v>
      </c>
      <c r="P129">
        <v>1</v>
      </c>
      <c r="Q129" t="s">
        <v>1510</v>
      </c>
      <c r="R129">
        <v>8</v>
      </c>
      <c r="S129">
        <v>8</v>
      </c>
      <c r="T129">
        <v>0</v>
      </c>
      <c r="U129">
        <v>62.79</v>
      </c>
      <c r="V129">
        <v>20.07</v>
      </c>
      <c r="W129">
        <v>21.06</v>
      </c>
      <c r="X129">
        <v>1.19</v>
      </c>
      <c r="Y129" t="s">
        <v>1273</v>
      </c>
      <c r="Z129">
        <v>42894</v>
      </c>
      <c r="AA129" s="17">
        <f t="shared" si="9"/>
        <v>2301856</v>
      </c>
      <c r="AB129" s="17" t="str">
        <f t="shared" si="10"/>
        <v>Glass Door Reach-In Refrigerator</v>
      </c>
      <c r="AC129" s="9" t="str">
        <f t="shared" si="11"/>
        <v>Metalfrio</v>
      </c>
      <c r="AD129" s="18" t="str">
        <f t="shared" si="12"/>
        <v>NG9CHC</v>
      </c>
      <c r="AE129" s="18">
        <f t="shared" si="13"/>
        <v>160</v>
      </c>
      <c r="AF129" s="18">
        <f t="shared" si="14"/>
        <v>16</v>
      </c>
    </row>
    <row r="130" spans="1:32" x14ac:dyDescent="0.25">
      <c r="A130" s="9" t="s">
        <v>618</v>
      </c>
      <c r="B130" s="12">
        <f>VLOOKUP(A130, 'Measures with Incentive Levels'!$A$1:$C$21, 2, FALSE)*R130</f>
        <v>387.59999999999997</v>
      </c>
      <c r="C130" s="12">
        <f t="shared" si="8"/>
        <v>38.76</v>
      </c>
      <c r="D130">
        <v>2303756</v>
      </c>
      <c r="E130" t="s">
        <v>542</v>
      </c>
      <c r="F130" t="s">
        <v>1530</v>
      </c>
      <c r="G130" t="s">
        <v>1843</v>
      </c>
      <c r="H130" t="s">
        <v>1843</v>
      </c>
      <c r="I130" t="s">
        <v>1844</v>
      </c>
      <c r="J130" t="s">
        <v>1656</v>
      </c>
      <c r="K130" t="s">
        <v>1507</v>
      </c>
      <c r="L130" t="s">
        <v>1529</v>
      </c>
      <c r="M130" t="s">
        <v>1509</v>
      </c>
      <c r="N130">
        <v>1</v>
      </c>
      <c r="O130">
        <v>0</v>
      </c>
      <c r="P130">
        <v>1</v>
      </c>
      <c r="Q130" t="s">
        <v>1510</v>
      </c>
      <c r="R130">
        <v>19.38</v>
      </c>
      <c r="S130">
        <v>19.38</v>
      </c>
      <c r="T130">
        <v>0</v>
      </c>
      <c r="U130">
        <v>81.180000000000007</v>
      </c>
      <c r="V130">
        <v>26.96</v>
      </c>
      <c r="W130">
        <v>31.49</v>
      </c>
      <c r="X130">
        <v>1.7</v>
      </c>
      <c r="Y130" t="s">
        <v>1273</v>
      </c>
      <c r="Z130">
        <v>42979</v>
      </c>
      <c r="AA130" s="17">
        <f t="shared" si="9"/>
        <v>2303756</v>
      </c>
      <c r="AB130" s="17" t="str">
        <f t="shared" si="10"/>
        <v>Glass Door Reach-In Refrigerator</v>
      </c>
      <c r="AC130" s="9" t="str">
        <f t="shared" si="11"/>
        <v>MIGALI</v>
      </c>
      <c r="AD130" s="18" t="str">
        <f t="shared" si="12"/>
        <v>C-23RM-HC</v>
      </c>
      <c r="AE130" s="18">
        <f t="shared" si="13"/>
        <v>387.59999999999997</v>
      </c>
      <c r="AF130" s="18">
        <f t="shared" si="14"/>
        <v>38.76</v>
      </c>
    </row>
    <row r="131" spans="1:32" x14ac:dyDescent="0.25">
      <c r="A131" s="9" t="s">
        <v>618</v>
      </c>
      <c r="B131" s="12">
        <f>VLOOKUP(A131, 'Measures with Incentive Levels'!$A$1:$C$21, 2, FALSE)*R131</f>
        <v>876</v>
      </c>
      <c r="C131" s="12">
        <f t="shared" ref="C131:C194" si="15">+B131*0.1</f>
        <v>87.600000000000009</v>
      </c>
      <c r="D131">
        <v>2303546</v>
      </c>
      <c r="E131" t="s">
        <v>542</v>
      </c>
      <c r="F131" t="s">
        <v>1530</v>
      </c>
      <c r="G131" t="s">
        <v>1845</v>
      </c>
      <c r="H131" t="s">
        <v>1845</v>
      </c>
      <c r="I131" t="s">
        <v>1846</v>
      </c>
      <c r="J131" t="s">
        <v>1656</v>
      </c>
      <c r="K131" t="s">
        <v>1507</v>
      </c>
      <c r="L131" t="s">
        <v>1529</v>
      </c>
      <c r="M131" t="s">
        <v>1509</v>
      </c>
      <c r="N131">
        <v>2</v>
      </c>
      <c r="O131">
        <v>0</v>
      </c>
      <c r="P131">
        <v>2</v>
      </c>
      <c r="Q131" t="s">
        <v>1510</v>
      </c>
      <c r="R131">
        <v>43.8</v>
      </c>
      <c r="S131">
        <v>43.8</v>
      </c>
      <c r="T131">
        <v>0</v>
      </c>
      <c r="U131">
        <v>81.180000000000007</v>
      </c>
      <c r="V131">
        <v>54.41</v>
      </c>
      <c r="W131">
        <v>31.5</v>
      </c>
      <c r="X131">
        <v>3.44</v>
      </c>
      <c r="Y131" t="s">
        <v>1273</v>
      </c>
      <c r="Z131">
        <v>42979</v>
      </c>
      <c r="AA131" s="17">
        <f t="shared" ref="AA131:AA194" si="16">+D131</f>
        <v>2303546</v>
      </c>
      <c r="AB131" s="17" t="str">
        <f t="shared" ref="AB131:AB194" si="17">+A131</f>
        <v>Glass Door Reach-In Refrigerator</v>
      </c>
      <c r="AC131" s="9" t="str">
        <f t="shared" ref="AC131:AC194" si="18">+F131</f>
        <v>MIGALI</v>
      </c>
      <c r="AD131" s="18" t="str">
        <f t="shared" ref="AD131:AD194" si="19">+H131</f>
        <v>C-49RM-HC</v>
      </c>
      <c r="AE131" s="18">
        <f t="shared" ref="AE131:AE194" si="20">+B131</f>
        <v>876</v>
      </c>
      <c r="AF131" s="18">
        <f t="shared" ref="AF131:AF194" si="21">+C131</f>
        <v>87.600000000000009</v>
      </c>
    </row>
    <row r="132" spans="1:32" x14ac:dyDescent="0.25">
      <c r="A132" s="9" t="s">
        <v>618</v>
      </c>
      <c r="B132" s="12">
        <f>VLOOKUP(A132, 'Measures with Incentive Levels'!$A$1:$C$21, 2, FALSE)*R132</f>
        <v>376</v>
      </c>
      <c r="C132" s="12">
        <f t="shared" si="15"/>
        <v>37.6</v>
      </c>
      <c r="D132">
        <v>2287096</v>
      </c>
      <c r="E132" t="s">
        <v>543</v>
      </c>
      <c r="F132" t="s">
        <v>1587</v>
      </c>
      <c r="G132" t="s">
        <v>1654</v>
      </c>
      <c r="H132" t="s">
        <v>1847</v>
      </c>
      <c r="J132" t="s">
        <v>1656</v>
      </c>
      <c r="K132" t="s">
        <v>1507</v>
      </c>
      <c r="L132" t="s">
        <v>1528</v>
      </c>
      <c r="M132" t="s">
        <v>1509</v>
      </c>
      <c r="N132">
        <v>1</v>
      </c>
      <c r="O132">
        <v>0</v>
      </c>
      <c r="P132">
        <v>1</v>
      </c>
      <c r="Q132" t="s">
        <v>1510</v>
      </c>
      <c r="R132">
        <v>18.8</v>
      </c>
      <c r="S132">
        <v>18.8</v>
      </c>
      <c r="T132">
        <v>0</v>
      </c>
      <c r="U132">
        <v>79.489999999999995</v>
      </c>
      <c r="V132">
        <v>26.77</v>
      </c>
      <c r="W132">
        <v>31.89</v>
      </c>
      <c r="X132">
        <v>1.97</v>
      </c>
      <c r="Y132" t="s">
        <v>1099</v>
      </c>
      <c r="Z132">
        <v>41913</v>
      </c>
      <c r="AA132" s="17">
        <f t="shared" si="16"/>
        <v>2287096</v>
      </c>
      <c r="AB132" s="17" t="str">
        <f t="shared" si="17"/>
        <v>Glass Door Reach-In Refrigerator</v>
      </c>
      <c r="AC132" s="9" t="str">
        <f t="shared" si="18"/>
        <v>KOOL-IT</v>
      </c>
      <c r="AD132" s="18" t="str">
        <f t="shared" si="19"/>
        <v>KGM-23</v>
      </c>
      <c r="AE132" s="18">
        <f t="shared" si="20"/>
        <v>376</v>
      </c>
      <c r="AF132" s="18">
        <f t="shared" si="21"/>
        <v>37.6</v>
      </c>
    </row>
    <row r="133" spans="1:32" x14ac:dyDescent="0.25">
      <c r="A133" s="9" t="s">
        <v>618</v>
      </c>
      <c r="B133" s="12">
        <f>VLOOKUP(A133, 'Measures with Incentive Levels'!$A$1:$C$21, 2, FALSE)*R133</f>
        <v>868</v>
      </c>
      <c r="C133" s="12">
        <f t="shared" si="15"/>
        <v>86.800000000000011</v>
      </c>
      <c r="D133">
        <v>2287105</v>
      </c>
      <c r="E133" t="s">
        <v>543</v>
      </c>
      <c r="F133" t="s">
        <v>1587</v>
      </c>
      <c r="G133" t="s">
        <v>1654</v>
      </c>
      <c r="H133" t="s">
        <v>1848</v>
      </c>
      <c r="J133" t="s">
        <v>1656</v>
      </c>
      <c r="K133" t="s">
        <v>1507</v>
      </c>
      <c r="L133" t="s">
        <v>1528</v>
      </c>
      <c r="M133" t="s">
        <v>1509</v>
      </c>
      <c r="N133">
        <v>2</v>
      </c>
      <c r="O133">
        <v>0</v>
      </c>
      <c r="P133">
        <v>2</v>
      </c>
      <c r="Q133" t="s">
        <v>1510</v>
      </c>
      <c r="R133">
        <v>43.4</v>
      </c>
      <c r="S133">
        <v>43.4</v>
      </c>
      <c r="T133">
        <v>0</v>
      </c>
      <c r="U133">
        <v>79.489999999999995</v>
      </c>
      <c r="V133">
        <v>53.94</v>
      </c>
      <c r="W133">
        <v>31.89</v>
      </c>
      <c r="X133">
        <v>3.5</v>
      </c>
      <c r="Y133" t="s">
        <v>1099</v>
      </c>
      <c r="Z133">
        <v>41913</v>
      </c>
      <c r="AA133" s="17">
        <f t="shared" si="16"/>
        <v>2287105</v>
      </c>
      <c r="AB133" s="17" t="str">
        <f t="shared" si="17"/>
        <v>Glass Door Reach-In Refrigerator</v>
      </c>
      <c r="AC133" s="9" t="str">
        <f t="shared" si="18"/>
        <v>KOOL-IT</v>
      </c>
      <c r="AD133" s="18" t="str">
        <f t="shared" si="19"/>
        <v>KGM-48</v>
      </c>
      <c r="AE133" s="18">
        <f t="shared" si="20"/>
        <v>868</v>
      </c>
      <c r="AF133" s="18">
        <f t="shared" si="21"/>
        <v>86.800000000000011</v>
      </c>
    </row>
    <row r="134" spans="1:32" x14ac:dyDescent="0.25">
      <c r="A134" s="9" t="s">
        <v>618</v>
      </c>
      <c r="B134" s="12">
        <f>VLOOKUP(A134, 'Measures with Incentive Levels'!$A$1:$C$21, 2, FALSE)*R134</f>
        <v>390.6</v>
      </c>
      <c r="C134" s="12">
        <f t="shared" si="15"/>
        <v>39.06</v>
      </c>
      <c r="D134">
        <v>2334961</v>
      </c>
      <c r="E134" t="s">
        <v>544</v>
      </c>
      <c r="F134" t="s">
        <v>1592</v>
      </c>
      <c r="G134" t="s">
        <v>1822</v>
      </c>
      <c r="H134" t="s">
        <v>1849</v>
      </c>
      <c r="I134" t="s">
        <v>1850</v>
      </c>
      <c r="J134" t="s">
        <v>1656</v>
      </c>
      <c r="K134" t="s">
        <v>1507</v>
      </c>
      <c r="L134" t="s">
        <v>1529</v>
      </c>
      <c r="M134" t="s">
        <v>1509</v>
      </c>
      <c r="N134">
        <v>1</v>
      </c>
      <c r="O134">
        <v>0</v>
      </c>
      <c r="P134">
        <v>1</v>
      </c>
      <c r="Q134" t="s">
        <v>1510</v>
      </c>
      <c r="R134">
        <v>19.53</v>
      </c>
      <c r="S134">
        <v>19.53</v>
      </c>
      <c r="T134">
        <v>0</v>
      </c>
      <c r="U134">
        <v>83.8</v>
      </c>
      <c r="V134">
        <v>27.5</v>
      </c>
      <c r="W134">
        <v>31.3</v>
      </c>
      <c r="X134">
        <v>1.76</v>
      </c>
      <c r="Y134" t="s">
        <v>1273</v>
      </c>
      <c r="Z134">
        <v>42036</v>
      </c>
      <c r="AA134" s="17">
        <f t="shared" si="16"/>
        <v>2334961</v>
      </c>
      <c r="AB134" s="17" t="str">
        <f t="shared" si="17"/>
        <v>Glass Door Reach-In Refrigerator</v>
      </c>
      <c r="AC134" s="9" t="str">
        <f t="shared" si="18"/>
        <v>Norlake</v>
      </c>
      <c r="AD134" s="18" t="str">
        <f t="shared" si="19"/>
        <v>NLR23-G</v>
      </c>
      <c r="AE134" s="18">
        <f t="shared" si="20"/>
        <v>390.6</v>
      </c>
      <c r="AF134" s="18">
        <f t="shared" si="21"/>
        <v>39.06</v>
      </c>
    </row>
    <row r="135" spans="1:32" x14ac:dyDescent="0.25">
      <c r="A135" s="9" t="s">
        <v>618</v>
      </c>
      <c r="B135" s="12">
        <f>VLOOKUP(A135, 'Measures with Incentive Levels'!$A$1:$C$21, 2, FALSE)*R135</f>
        <v>844.80000000000007</v>
      </c>
      <c r="C135" s="12">
        <f t="shared" si="15"/>
        <v>84.480000000000018</v>
      </c>
      <c r="D135">
        <v>2334956</v>
      </c>
      <c r="E135" t="s">
        <v>544</v>
      </c>
      <c r="F135" t="s">
        <v>1592</v>
      </c>
      <c r="G135" t="s">
        <v>1824</v>
      </c>
      <c r="H135" t="s">
        <v>1851</v>
      </c>
      <c r="I135" t="s">
        <v>1852</v>
      </c>
      <c r="J135" t="s">
        <v>1656</v>
      </c>
      <c r="K135" t="s">
        <v>1507</v>
      </c>
      <c r="L135" t="s">
        <v>1529</v>
      </c>
      <c r="M135" t="s">
        <v>1509</v>
      </c>
      <c r="N135">
        <v>2</v>
      </c>
      <c r="O135">
        <v>0</v>
      </c>
      <c r="P135">
        <v>2</v>
      </c>
      <c r="Q135" t="s">
        <v>1510</v>
      </c>
      <c r="R135">
        <v>42.24</v>
      </c>
      <c r="S135">
        <v>42.24</v>
      </c>
      <c r="T135">
        <v>0</v>
      </c>
      <c r="U135">
        <v>83.8</v>
      </c>
      <c r="V135">
        <v>55.3</v>
      </c>
      <c r="W135">
        <v>31.3</v>
      </c>
      <c r="X135">
        <v>3.07</v>
      </c>
      <c r="Y135" t="s">
        <v>1273</v>
      </c>
      <c r="Z135">
        <v>42036</v>
      </c>
      <c r="AA135" s="17">
        <f t="shared" si="16"/>
        <v>2334956</v>
      </c>
      <c r="AB135" s="17" t="str">
        <f t="shared" si="17"/>
        <v>Glass Door Reach-In Refrigerator</v>
      </c>
      <c r="AC135" s="9" t="str">
        <f t="shared" si="18"/>
        <v>Norlake</v>
      </c>
      <c r="AD135" s="18" t="str">
        <f t="shared" si="19"/>
        <v>NLR49-G</v>
      </c>
      <c r="AE135" s="18">
        <f t="shared" si="20"/>
        <v>844.80000000000007</v>
      </c>
      <c r="AF135" s="18">
        <f t="shared" si="21"/>
        <v>84.480000000000018</v>
      </c>
    </row>
    <row r="136" spans="1:32" x14ac:dyDescent="0.25">
      <c r="A136" s="9" t="s">
        <v>618</v>
      </c>
      <c r="B136" s="12">
        <f>VLOOKUP(A136, 'Measures with Incentive Levels'!$A$1:$C$21, 2, FALSE)*R136</f>
        <v>1216.8000000000002</v>
      </c>
      <c r="C136" s="12">
        <f t="shared" si="15"/>
        <v>121.68000000000002</v>
      </c>
      <c r="D136">
        <v>2336395</v>
      </c>
      <c r="E136" t="s">
        <v>544</v>
      </c>
      <c r="F136" t="s">
        <v>1592</v>
      </c>
      <c r="G136" t="s">
        <v>1826</v>
      </c>
      <c r="H136" t="s">
        <v>1853</v>
      </c>
      <c r="I136" t="s">
        <v>1854</v>
      </c>
      <c r="J136" t="s">
        <v>1656</v>
      </c>
      <c r="K136" t="s">
        <v>1507</v>
      </c>
      <c r="L136" t="s">
        <v>1529</v>
      </c>
      <c r="M136" t="s">
        <v>1509</v>
      </c>
      <c r="N136">
        <v>3</v>
      </c>
      <c r="O136">
        <v>0</v>
      </c>
      <c r="P136">
        <v>3</v>
      </c>
      <c r="Q136" t="s">
        <v>1510</v>
      </c>
      <c r="R136">
        <v>60.84</v>
      </c>
      <c r="S136">
        <v>60.84</v>
      </c>
      <c r="T136">
        <v>0</v>
      </c>
      <c r="U136">
        <v>83.8</v>
      </c>
      <c r="V136">
        <v>77.900000000000006</v>
      </c>
      <c r="W136">
        <v>31.3</v>
      </c>
      <c r="X136">
        <v>4.18</v>
      </c>
      <c r="Y136" t="s">
        <v>1273</v>
      </c>
      <c r="Z136">
        <v>42036</v>
      </c>
      <c r="AA136" s="17">
        <f t="shared" si="16"/>
        <v>2336395</v>
      </c>
      <c r="AB136" s="17" t="str">
        <f t="shared" si="17"/>
        <v>Glass Door Reach-In Refrigerator</v>
      </c>
      <c r="AC136" s="9" t="str">
        <f t="shared" si="18"/>
        <v>Norlake</v>
      </c>
      <c r="AD136" s="18" t="str">
        <f t="shared" si="19"/>
        <v>NLR72-G</v>
      </c>
      <c r="AE136" s="18">
        <f t="shared" si="20"/>
        <v>1216.8000000000002</v>
      </c>
      <c r="AF136" s="18">
        <f t="shared" si="21"/>
        <v>121.68000000000002</v>
      </c>
    </row>
    <row r="137" spans="1:32" x14ac:dyDescent="0.25">
      <c r="A137" s="9" t="s">
        <v>618</v>
      </c>
      <c r="B137" s="12">
        <f>VLOOKUP(A137, 'Measures with Incentive Levels'!$A$1:$C$21, 2, FALSE)*R137</f>
        <v>211</v>
      </c>
      <c r="C137" s="12">
        <f t="shared" si="15"/>
        <v>21.1</v>
      </c>
      <c r="D137">
        <v>2328815</v>
      </c>
      <c r="E137" t="s">
        <v>1855</v>
      </c>
      <c r="F137" t="s">
        <v>1856</v>
      </c>
      <c r="G137" t="s">
        <v>1857</v>
      </c>
      <c r="H137" t="s">
        <v>1857</v>
      </c>
      <c r="J137" t="s">
        <v>1656</v>
      </c>
      <c r="K137" t="s">
        <v>1507</v>
      </c>
      <c r="L137" t="s">
        <v>1529</v>
      </c>
      <c r="M137" t="s">
        <v>1509</v>
      </c>
      <c r="N137">
        <v>1</v>
      </c>
      <c r="O137">
        <v>0</v>
      </c>
      <c r="P137">
        <v>1</v>
      </c>
      <c r="Q137" t="s">
        <v>1510</v>
      </c>
      <c r="R137">
        <v>10.55</v>
      </c>
      <c r="S137">
        <v>10.55</v>
      </c>
      <c r="T137">
        <v>0</v>
      </c>
      <c r="U137">
        <v>58</v>
      </c>
      <c r="V137">
        <v>24.88</v>
      </c>
      <c r="W137">
        <v>24.5</v>
      </c>
      <c r="X137">
        <v>1.33</v>
      </c>
      <c r="Y137" t="s">
        <v>1273</v>
      </c>
      <c r="Z137">
        <v>43363</v>
      </c>
      <c r="AA137" s="17">
        <f t="shared" si="16"/>
        <v>2328815</v>
      </c>
      <c r="AB137" s="17" t="str">
        <f t="shared" si="17"/>
        <v>Glass Door Reach-In Refrigerator</v>
      </c>
      <c r="AC137" s="9" t="str">
        <f t="shared" si="18"/>
        <v>QBD</v>
      </c>
      <c r="AD137" s="18" t="str">
        <f t="shared" si="19"/>
        <v>CD10-58-HC</v>
      </c>
      <c r="AE137" s="18">
        <f t="shared" si="20"/>
        <v>211</v>
      </c>
      <c r="AF137" s="18">
        <f t="shared" si="21"/>
        <v>21.1</v>
      </c>
    </row>
    <row r="138" spans="1:32" x14ac:dyDescent="0.25">
      <c r="A138" s="9" t="s">
        <v>618</v>
      </c>
      <c r="B138" s="12">
        <f>VLOOKUP(A138, 'Measures with Incentive Levels'!$A$1:$C$21, 2, FALSE)*R138</f>
        <v>193</v>
      </c>
      <c r="C138" s="12">
        <f t="shared" si="15"/>
        <v>19.3</v>
      </c>
      <c r="D138">
        <v>2328849</v>
      </c>
      <c r="E138" t="s">
        <v>1855</v>
      </c>
      <c r="F138" t="s">
        <v>1856</v>
      </c>
      <c r="G138" t="s">
        <v>1858</v>
      </c>
      <c r="H138" t="s">
        <v>1858</v>
      </c>
      <c r="J138" t="s">
        <v>1656</v>
      </c>
      <c r="K138" t="s">
        <v>1507</v>
      </c>
      <c r="L138" t="s">
        <v>1529</v>
      </c>
      <c r="M138" t="s">
        <v>1509</v>
      </c>
      <c r="N138">
        <v>1</v>
      </c>
      <c r="O138">
        <v>0</v>
      </c>
      <c r="P138">
        <v>1</v>
      </c>
      <c r="Q138" t="s">
        <v>1510</v>
      </c>
      <c r="R138">
        <v>9.65</v>
      </c>
      <c r="S138">
        <v>9.65</v>
      </c>
      <c r="T138">
        <v>0</v>
      </c>
      <c r="U138">
        <v>54</v>
      </c>
      <c r="V138">
        <v>24.88</v>
      </c>
      <c r="W138">
        <v>24.5</v>
      </c>
      <c r="X138">
        <v>1.27</v>
      </c>
      <c r="Y138" t="s">
        <v>1273</v>
      </c>
      <c r="Z138">
        <v>43363</v>
      </c>
      <c r="AA138" s="17">
        <f t="shared" si="16"/>
        <v>2328849</v>
      </c>
      <c r="AB138" s="17" t="str">
        <f t="shared" si="17"/>
        <v>Glass Door Reach-In Refrigerator</v>
      </c>
      <c r="AC138" s="9" t="str">
        <f t="shared" si="18"/>
        <v>QBD</v>
      </c>
      <c r="AD138" s="18" t="str">
        <f t="shared" si="19"/>
        <v>CD10-HC</v>
      </c>
      <c r="AE138" s="18">
        <f t="shared" si="20"/>
        <v>193</v>
      </c>
      <c r="AF138" s="18">
        <f t="shared" si="21"/>
        <v>19.3</v>
      </c>
    </row>
    <row r="139" spans="1:32" x14ac:dyDescent="0.25">
      <c r="A139" s="9" t="s">
        <v>618</v>
      </c>
      <c r="B139" s="12">
        <f>VLOOKUP(A139, 'Measures with Incentive Levels'!$A$1:$C$21, 2, FALSE)*R139</f>
        <v>193</v>
      </c>
      <c r="C139" s="12">
        <f t="shared" si="15"/>
        <v>19.3</v>
      </c>
      <c r="D139">
        <v>2333756</v>
      </c>
      <c r="E139" t="s">
        <v>1855</v>
      </c>
      <c r="F139" t="s">
        <v>1856</v>
      </c>
      <c r="G139" t="s">
        <v>1859</v>
      </c>
      <c r="H139" t="s">
        <v>1859</v>
      </c>
      <c r="J139" t="s">
        <v>1656</v>
      </c>
      <c r="K139" t="s">
        <v>1507</v>
      </c>
      <c r="L139" t="s">
        <v>1529</v>
      </c>
      <c r="M139" t="s">
        <v>1509</v>
      </c>
      <c r="N139">
        <v>1</v>
      </c>
      <c r="O139">
        <v>0</v>
      </c>
      <c r="P139">
        <v>1</v>
      </c>
      <c r="Q139" t="s">
        <v>1510</v>
      </c>
      <c r="R139">
        <v>9.65</v>
      </c>
      <c r="S139">
        <v>9.65</v>
      </c>
      <c r="T139">
        <v>0</v>
      </c>
      <c r="U139">
        <v>54</v>
      </c>
      <c r="V139">
        <v>24.88</v>
      </c>
      <c r="W139">
        <v>24.5</v>
      </c>
      <c r="X139">
        <v>1.32</v>
      </c>
      <c r="Y139" t="s">
        <v>1273</v>
      </c>
      <c r="Z139">
        <v>43424</v>
      </c>
      <c r="AA139" s="17">
        <f t="shared" si="16"/>
        <v>2333756</v>
      </c>
      <c r="AB139" s="17" t="str">
        <f t="shared" si="17"/>
        <v>Glass Door Reach-In Refrigerator</v>
      </c>
      <c r="AC139" s="9" t="str">
        <f t="shared" si="18"/>
        <v>QBD</v>
      </c>
      <c r="AD139" s="18" t="str">
        <f t="shared" si="19"/>
        <v>CD10PH-HC</v>
      </c>
      <c r="AE139" s="18">
        <f t="shared" si="20"/>
        <v>193</v>
      </c>
      <c r="AF139" s="18">
        <f t="shared" si="21"/>
        <v>19.3</v>
      </c>
    </row>
    <row r="140" spans="1:32" x14ac:dyDescent="0.25">
      <c r="A140" s="9" t="s">
        <v>618</v>
      </c>
      <c r="B140" s="12">
        <f>VLOOKUP(A140, 'Measures with Incentive Levels'!$A$1:$C$21, 2, FALSE)*R140</f>
        <v>232.39999999999998</v>
      </c>
      <c r="C140" s="12">
        <f t="shared" si="15"/>
        <v>23.24</v>
      </c>
      <c r="D140">
        <v>2328880</v>
      </c>
      <c r="E140" t="s">
        <v>1855</v>
      </c>
      <c r="F140" t="s">
        <v>1856</v>
      </c>
      <c r="G140" t="s">
        <v>1860</v>
      </c>
      <c r="H140" t="s">
        <v>1860</v>
      </c>
      <c r="J140" t="s">
        <v>1656</v>
      </c>
      <c r="K140" t="s">
        <v>1507</v>
      </c>
      <c r="L140" t="s">
        <v>1529</v>
      </c>
      <c r="M140" t="s">
        <v>1509</v>
      </c>
      <c r="N140">
        <v>1</v>
      </c>
      <c r="O140">
        <v>0</v>
      </c>
      <c r="P140">
        <v>1</v>
      </c>
      <c r="Q140" t="s">
        <v>1510</v>
      </c>
      <c r="R140">
        <v>11.62</v>
      </c>
      <c r="S140">
        <v>11.62</v>
      </c>
      <c r="T140">
        <v>0</v>
      </c>
      <c r="U140">
        <v>62</v>
      </c>
      <c r="V140">
        <v>24.88</v>
      </c>
      <c r="W140">
        <v>24.5</v>
      </c>
      <c r="X140">
        <v>1.36</v>
      </c>
      <c r="Y140" t="s">
        <v>1273</v>
      </c>
      <c r="Z140">
        <v>43363</v>
      </c>
      <c r="AA140" s="17">
        <f t="shared" si="16"/>
        <v>2328880</v>
      </c>
      <c r="AB140" s="17" t="str">
        <f t="shared" si="17"/>
        <v>Glass Door Reach-In Refrigerator</v>
      </c>
      <c r="AC140" s="9" t="str">
        <f t="shared" si="18"/>
        <v>QBD</v>
      </c>
      <c r="AD140" s="18" t="str">
        <f t="shared" si="19"/>
        <v>CD12-HC</v>
      </c>
      <c r="AE140" s="18">
        <f t="shared" si="20"/>
        <v>232.39999999999998</v>
      </c>
      <c r="AF140" s="18">
        <f t="shared" si="21"/>
        <v>23.24</v>
      </c>
    </row>
    <row r="141" spans="1:32" x14ac:dyDescent="0.25">
      <c r="A141" s="9" t="s">
        <v>618</v>
      </c>
      <c r="B141" s="12">
        <f>VLOOKUP(A141, 'Measures with Incentive Levels'!$A$1:$C$21, 2, FALSE)*R141</f>
        <v>232.39999999999998</v>
      </c>
      <c r="C141" s="12">
        <f t="shared" si="15"/>
        <v>23.24</v>
      </c>
      <c r="D141">
        <v>2333766</v>
      </c>
      <c r="E141" t="s">
        <v>1855</v>
      </c>
      <c r="F141" t="s">
        <v>1856</v>
      </c>
      <c r="G141" t="s">
        <v>1861</v>
      </c>
      <c r="H141" t="s">
        <v>1861</v>
      </c>
      <c r="J141" t="s">
        <v>1656</v>
      </c>
      <c r="K141" t="s">
        <v>1507</v>
      </c>
      <c r="L141" t="s">
        <v>1529</v>
      </c>
      <c r="M141" t="s">
        <v>1509</v>
      </c>
      <c r="N141">
        <v>1</v>
      </c>
      <c r="O141">
        <v>0</v>
      </c>
      <c r="P141">
        <v>1</v>
      </c>
      <c r="Q141" t="s">
        <v>1510</v>
      </c>
      <c r="R141">
        <v>11.62</v>
      </c>
      <c r="S141">
        <v>11.62</v>
      </c>
      <c r="T141">
        <v>0</v>
      </c>
      <c r="U141">
        <v>62</v>
      </c>
      <c r="V141">
        <v>24.88</v>
      </c>
      <c r="W141">
        <v>24.5</v>
      </c>
      <c r="X141">
        <v>1.4</v>
      </c>
      <c r="Y141" t="s">
        <v>1273</v>
      </c>
      <c r="Z141">
        <v>43424</v>
      </c>
      <c r="AA141" s="17">
        <f t="shared" si="16"/>
        <v>2333766</v>
      </c>
      <c r="AB141" s="17" t="str">
        <f t="shared" si="17"/>
        <v>Glass Door Reach-In Refrigerator</v>
      </c>
      <c r="AC141" s="9" t="str">
        <f t="shared" si="18"/>
        <v>QBD</v>
      </c>
      <c r="AD141" s="18" t="str">
        <f t="shared" si="19"/>
        <v>CD12PH-HC</v>
      </c>
      <c r="AE141" s="18">
        <f t="shared" si="20"/>
        <v>232.39999999999998</v>
      </c>
      <c r="AF141" s="18">
        <f t="shared" si="21"/>
        <v>23.24</v>
      </c>
    </row>
    <row r="142" spans="1:32" x14ac:dyDescent="0.25">
      <c r="A142" s="9" t="s">
        <v>618</v>
      </c>
      <c r="B142" s="12">
        <f>VLOOKUP(A142, 'Measures with Incentive Levels'!$A$1:$C$21, 2, FALSE)*R142</f>
        <v>296.39999999999998</v>
      </c>
      <c r="C142" s="12">
        <f t="shared" si="15"/>
        <v>29.64</v>
      </c>
      <c r="D142">
        <v>2328959</v>
      </c>
      <c r="E142" t="s">
        <v>1855</v>
      </c>
      <c r="F142" t="s">
        <v>1856</v>
      </c>
      <c r="G142" t="s">
        <v>1862</v>
      </c>
      <c r="H142" t="s">
        <v>1862</v>
      </c>
      <c r="J142" t="s">
        <v>1656</v>
      </c>
      <c r="K142" t="s">
        <v>1507</v>
      </c>
      <c r="L142" t="s">
        <v>1529</v>
      </c>
      <c r="M142" t="s">
        <v>1509</v>
      </c>
      <c r="N142">
        <v>2</v>
      </c>
      <c r="O142">
        <v>0</v>
      </c>
      <c r="P142">
        <v>2</v>
      </c>
      <c r="Q142" t="s">
        <v>1619</v>
      </c>
      <c r="R142">
        <v>14.82</v>
      </c>
      <c r="S142">
        <v>14.82</v>
      </c>
      <c r="T142">
        <v>0</v>
      </c>
      <c r="U142">
        <v>56</v>
      </c>
      <c r="V142">
        <v>36</v>
      </c>
      <c r="W142">
        <v>24.5</v>
      </c>
      <c r="X142">
        <v>1.85</v>
      </c>
      <c r="Y142" t="s">
        <v>1273</v>
      </c>
      <c r="Z142">
        <v>43363</v>
      </c>
      <c r="AA142" s="17">
        <f t="shared" si="16"/>
        <v>2328959</v>
      </c>
      <c r="AB142" s="17" t="str">
        <f t="shared" si="17"/>
        <v>Glass Door Reach-In Refrigerator</v>
      </c>
      <c r="AC142" s="9" t="str">
        <f t="shared" si="18"/>
        <v>QBD</v>
      </c>
      <c r="AD142" s="18" t="str">
        <f t="shared" si="19"/>
        <v>CD1456-HC</v>
      </c>
      <c r="AE142" s="18">
        <f t="shared" si="20"/>
        <v>296.39999999999998</v>
      </c>
      <c r="AF142" s="18">
        <f t="shared" si="21"/>
        <v>29.64</v>
      </c>
    </row>
    <row r="143" spans="1:32" x14ac:dyDescent="0.25">
      <c r="A143" s="9" t="s">
        <v>618</v>
      </c>
      <c r="B143" s="12">
        <f>VLOOKUP(A143, 'Measures with Incentive Levels'!$A$1:$C$21, 2, FALSE)*R143</f>
        <v>311</v>
      </c>
      <c r="C143" s="12">
        <f t="shared" si="15"/>
        <v>31.1</v>
      </c>
      <c r="D143">
        <v>2309482</v>
      </c>
      <c r="E143" t="s">
        <v>1855</v>
      </c>
      <c r="F143" t="s">
        <v>1856</v>
      </c>
      <c r="G143" t="s">
        <v>1863</v>
      </c>
      <c r="H143" t="s">
        <v>1863</v>
      </c>
      <c r="J143" t="s">
        <v>1656</v>
      </c>
      <c r="K143" t="s">
        <v>1507</v>
      </c>
      <c r="L143" t="s">
        <v>1529</v>
      </c>
      <c r="M143" t="s">
        <v>1509</v>
      </c>
      <c r="N143">
        <v>2</v>
      </c>
      <c r="O143">
        <v>0</v>
      </c>
      <c r="P143">
        <v>2</v>
      </c>
      <c r="Q143" t="s">
        <v>1510</v>
      </c>
      <c r="R143">
        <v>15.55</v>
      </c>
      <c r="S143">
        <v>15.55</v>
      </c>
      <c r="T143">
        <v>0</v>
      </c>
      <c r="U143">
        <v>56</v>
      </c>
      <c r="V143">
        <v>36</v>
      </c>
      <c r="W143">
        <v>24.5</v>
      </c>
      <c r="X143">
        <v>1.88</v>
      </c>
      <c r="Y143" t="s">
        <v>1273</v>
      </c>
      <c r="Z143">
        <v>43096</v>
      </c>
      <c r="AA143" s="17">
        <f t="shared" si="16"/>
        <v>2309482</v>
      </c>
      <c r="AB143" s="17" t="str">
        <f t="shared" si="17"/>
        <v>Glass Door Reach-In Refrigerator</v>
      </c>
      <c r="AC143" s="9" t="str">
        <f t="shared" si="18"/>
        <v>QBD</v>
      </c>
      <c r="AD143" s="18" t="str">
        <f t="shared" si="19"/>
        <v>CD14-HC</v>
      </c>
      <c r="AE143" s="18">
        <f t="shared" si="20"/>
        <v>311</v>
      </c>
      <c r="AF143" s="18">
        <f t="shared" si="21"/>
        <v>31.1</v>
      </c>
    </row>
    <row r="144" spans="1:32" x14ac:dyDescent="0.25">
      <c r="A144" s="9" t="s">
        <v>618</v>
      </c>
      <c r="B144" s="12">
        <f>VLOOKUP(A144, 'Measures with Incentive Levels'!$A$1:$C$21, 2, FALSE)*R144</f>
        <v>321</v>
      </c>
      <c r="C144" s="12">
        <f t="shared" si="15"/>
        <v>32.1</v>
      </c>
      <c r="D144">
        <v>2328881</v>
      </c>
      <c r="E144" t="s">
        <v>1855</v>
      </c>
      <c r="F144" t="s">
        <v>1856</v>
      </c>
      <c r="G144" t="s">
        <v>1864</v>
      </c>
      <c r="H144" t="s">
        <v>1864</v>
      </c>
      <c r="J144" t="s">
        <v>1656</v>
      </c>
      <c r="K144" t="s">
        <v>1507</v>
      </c>
      <c r="L144" t="s">
        <v>1529</v>
      </c>
      <c r="M144" t="s">
        <v>1509</v>
      </c>
      <c r="N144">
        <v>1</v>
      </c>
      <c r="O144">
        <v>0</v>
      </c>
      <c r="P144">
        <v>1</v>
      </c>
      <c r="Q144" t="s">
        <v>1510</v>
      </c>
      <c r="R144">
        <v>16.05</v>
      </c>
      <c r="S144">
        <v>16.05</v>
      </c>
      <c r="T144">
        <v>0</v>
      </c>
      <c r="U144">
        <v>78.13</v>
      </c>
      <c r="V144">
        <v>24.88</v>
      </c>
      <c r="W144">
        <v>24.5</v>
      </c>
      <c r="X144">
        <v>1.87</v>
      </c>
      <c r="Y144" t="s">
        <v>1273</v>
      </c>
      <c r="Z144">
        <v>43363</v>
      </c>
      <c r="AA144" s="17">
        <f t="shared" si="16"/>
        <v>2328881</v>
      </c>
      <c r="AB144" s="17" t="str">
        <f t="shared" si="17"/>
        <v>Glass Door Reach-In Refrigerator</v>
      </c>
      <c r="AC144" s="9" t="str">
        <f t="shared" si="18"/>
        <v>QBD</v>
      </c>
      <c r="AD144" s="18" t="str">
        <f t="shared" si="19"/>
        <v>CD20-HC</v>
      </c>
      <c r="AE144" s="18">
        <f t="shared" si="20"/>
        <v>321</v>
      </c>
      <c r="AF144" s="18">
        <f t="shared" si="21"/>
        <v>32.1</v>
      </c>
    </row>
    <row r="145" spans="1:32" x14ac:dyDescent="0.25">
      <c r="A145" s="9" t="s">
        <v>618</v>
      </c>
      <c r="B145" s="12">
        <f>VLOOKUP(A145, 'Measures with Incentive Levels'!$A$1:$C$21, 2, FALSE)*R145</f>
        <v>321</v>
      </c>
      <c r="C145" s="12">
        <f t="shared" si="15"/>
        <v>32.1</v>
      </c>
      <c r="D145">
        <v>2328950</v>
      </c>
      <c r="E145" t="s">
        <v>1855</v>
      </c>
      <c r="F145" t="s">
        <v>1856</v>
      </c>
      <c r="G145" t="s">
        <v>1865</v>
      </c>
      <c r="H145" t="s">
        <v>1865</v>
      </c>
      <c r="J145" t="s">
        <v>1656</v>
      </c>
      <c r="K145" t="s">
        <v>1507</v>
      </c>
      <c r="L145" t="s">
        <v>1529</v>
      </c>
      <c r="M145" t="s">
        <v>1509</v>
      </c>
      <c r="N145">
        <v>1</v>
      </c>
      <c r="O145">
        <v>0</v>
      </c>
      <c r="P145">
        <v>1</v>
      </c>
      <c r="Q145" t="s">
        <v>1510</v>
      </c>
      <c r="R145">
        <v>16.05</v>
      </c>
      <c r="S145">
        <v>16.05</v>
      </c>
      <c r="T145">
        <v>0</v>
      </c>
      <c r="U145">
        <v>78.13</v>
      </c>
      <c r="V145">
        <v>24.88</v>
      </c>
      <c r="W145">
        <v>24.5</v>
      </c>
      <c r="X145">
        <v>1.89</v>
      </c>
      <c r="Y145" t="s">
        <v>1273</v>
      </c>
      <c r="Z145">
        <v>43363</v>
      </c>
      <c r="AA145" s="17">
        <f t="shared" si="16"/>
        <v>2328950</v>
      </c>
      <c r="AB145" s="17" t="str">
        <f t="shared" si="17"/>
        <v>Glass Door Reach-In Refrigerator</v>
      </c>
      <c r="AC145" s="9" t="str">
        <f t="shared" si="18"/>
        <v>QBD</v>
      </c>
      <c r="AD145" s="18" t="str">
        <f t="shared" si="19"/>
        <v>CD20PH-HC</v>
      </c>
      <c r="AE145" s="18">
        <f t="shared" si="20"/>
        <v>321</v>
      </c>
      <c r="AF145" s="18">
        <f t="shared" si="21"/>
        <v>32.1</v>
      </c>
    </row>
    <row r="146" spans="1:32" x14ac:dyDescent="0.25">
      <c r="A146" s="9" t="s">
        <v>618</v>
      </c>
      <c r="B146" s="12">
        <f>VLOOKUP(A146, 'Measures with Incentive Levels'!$A$1:$C$21, 2, FALSE)*R146</f>
        <v>473.40000000000003</v>
      </c>
      <c r="C146" s="12">
        <f t="shared" si="15"/>
        <v>47.34</v>
      </c>
      <c r="D146">
        <v>2309481</v>
      </c>
      <c r="E146" t="s">
        <v>1855</v>
      </c>
      <c r="F146" t="s">
        <v>1856</v>
      </c>
      <c r="G146" t="s">
        <v>1866</v>
      </c>
      <c r="H146" t="s">
        <v>1866</v>
      </c>
      <c r="J146" t="s">
        <v>1656</v>
      </c>
      <c r="K146" t="s">
        <v>1507</v>
      </c>
      <c r="L146" t="s">
        <v>1529</v>
      </c>
      <c r="M146" t="s">
        <v>1509</v>
      </c>
      <c r="N146">
        <v>1</v>
      </c>
      <c r="O146">
        <v>0</v>
      </c>
      <c r="P146">
        <v>1</v>
      </c>
      <c r="Q146" t="s">
        <v>1510</v>
      </c>
      <c r="R146">
        <v>23.67</v>
      </c>
      <c r="S146">
        <v>23.67</v>
      </c>
      <c r="T146">
        <v>0</v>
      </c>
      <c r="U146">
        <v>78.13</v>
      </c>
      <c r="V146">
        <v>30.63</v>
      </c>
      <c r="W146">
        <v>29.75</v>
      </c>
      <c r="X146">
        <v>2.14</v>
      </c>
      <c r="Y146" t="s">
        <v>1273</v>
      </c>
      <c r="Z146">
        <v>43096</v>
      </c>
      <c r="AA146" s="17">
        <f t="shared" si="16"/>
        <v>2309481</v>
      </c>
      <c r="AB146" s="17" t="str">
        <f t="shared" si="17"/>
        <v>Glass Door Reach-In Refrigerator</v>
      </c>
      <c r="AC146" s="9" t="str">
        <f t="shared" si="18"/>
        <v>QBD</v>
      </c>
      <c r="AD146" s="18" t="str">
        <f t="shared" si="19"/>
        <v>CD26-HC</v>
      </c>
      <c r="AE146" s="18">
        <f t="shared" si="20"/>
        <v>473.40000000000003</v>
      </c>
      <c r="AF146" s="18">
        <f t="shared" si="21"/>
        <v>47.34</v>
      </c>
    </row>
    <row r="147" spans="1:32" x14ac:dyDescent="0.25">
      <c r="A147" s="9" t="s">
        <v>618</v>
      </c>
      <c r="B147" s="12">
        <f>VLOOKUP(A147, 'Measures with Incentive Levels'!$A$1:$C$21, 2, FALSE)*R147</f>
        <v>257</v>
      </c>
      <c r="C147" s="12">
        <f t="shared" si="15"/>
        <v>25.700000000000003</v>
      </c>
      <c r="D147">
        <v>2333795</v>
      </c>
      <c r="E147" t="s">
        <v>1855</v>
      </c>
      <c r="F147" t="s">
        <v>1856</v>
      </c>
      <c r="G147" t="s">
        <v>1867</v>
      </c>
      <c r="H147" t="s">
        <v>1867</v>
      </c>
      <c r="J147" t="s">
        <v>1656</v>
      </c>
      <c r="K147" t="s">
        <v>1507</v>
      </c>
      <c r="L147" t="s">
        <v>1529</v>
      </c>
      <c r="M147" t="s">
        <v>1509</v>
      </c>
      <c r="N147">
        <v>2</v>
      </c>
      <c r="O147">
        <v>0</v>
      </c>
      <c r="P147">
        <v>2</v>
      </c>
      <c r="Q147" t="s">
        <v>1510</v>
      </c>
      <c r="R147">
        <v>12.85</v>
      </c>
      <c r="S147">
        <v>12.85</v>
      </c>
      <c r="T147">
        <v>0</v>
      </c>
      <c r="U147">
        <v>24.5</v>
      </c>
      <c r="V147">
        <v>30.88</v>
      </c>
      <c r="W147">
        <v>55.13</v>
      </c>
      <c r="X147">
        <v>1.55</v>
      </c>
      <c r="Y147" t="s">
        <v>1273</v>
      </c>
      <c r="Z147">
        <v>43424</v>
      </c>
      <c r="AA147" s="17">
        <f t="shared" si="16"/>
        <v>2333795</v>
      </c>
      <c r="AB147" s="17" t="str">
        <f t="shared" si="17"/>
        <v>Glass Door Reach-In Refrigerator</v>
      </c>
      <c r="AC147" s="9" t="str">
        <f t="shared" si="18"/>
        <v>QBD</v>
      </c>
      <c r="AD147" s="18" t="str">
        <f t="shared" si="19"/>
        <v>CD3055-HC</v>
      </c>
      <c r="AE147" s="18">
        <f t="shared" si="20"/>
        <v>257</v>
      </c>
      <c r="AF147" s="18">
        <f t="shared" si="21"/>
        <v>25.700000000000003</v>
      </c>
    </row>
    <row r="148" spans="1:32" x14ac:dyDescent="0.25">
      <c r="A148" s="9" t="s">
        <v>618</v>
      </c>
      <c r="B148" s="12">
        <f>VLOOKUP(A148, 'Measures with Incentive Levels'!$A$1:$C$21, 2, FALSE)*R148</f>
        <v>673.19999999999993</v>
      </c>
      <c r="C148" s="12">
        <f t="shared" si="15"/>
        <v>67.319999999999993</v>
      </c>
      <c r="D148">
        <v>2328947</v>
      </c>
      <c r="E148" t="s">
        <v>1855</v>
      </c>
      <c r="F148" t="s">
        <v>1856</v>
      </c>
      <c r="G148" t="s">
        <v>1868</v>
      </c>
      <c r="H148" t="s">
        <v>1868</v>
      </c>
      <c r="J148" t="s">
        <v>1656</v>
      </c>
      <c r="K148" t="s">
        <v>1507</v>
      </c>
      <c r="L148" t="s">
        <v>1529</v>
      </c>
      <c r="M148" t="s">
        <v>1509</v>
      </c>
      <c r="N148">
        <v>2</v>
      </c>
      <c r="O148">
        <v>0</v>
      </c>
      <c r="P148">
        <v>2</v>
      </c>
      <c r="Q148" t="s">
        <v>1619</v>
      </c>
      <c r="R148">
        <v>33.659999999999997</v>
      </c>
      <c r="S148">
        <v>33.659999999999997</v>
      </c>
      <c r="T148">
        <v>0</v>
      </c>
      <c r="U148">
        <v>78.13</v>
      </c>
      <c r="V148">
        <v>44.38</v>
      </c>
      <c r="W148">
        <v>29.5</v>
      </c>
      <c r="X148">
        <v>2.88</v>
      </c>
      <c r="Y148" t="s">
        <v>1273</v>
      </c>
      <c r="Z148">
        <v>43363</v>
      </c>
      <c r="AA148" s="17">
        <f t="shared" si="16"/>
        <v>2328947</v>
      </c>
      <c r="AB148" s="17" t="str">
        <f t="shared" si="17"/>
        <v>Glass Door Reach-In Refrigerator</v>
      </c>
      <c r="AC148" s="9" t="str">
        <f t="shared" si="18"/>
        <v>QBD</v>
      </c>
      <c r="AD148" s="18" t="str">
        <f t="shared" si="19"/>
        <v>CD38-HC</v>
      </c>
      <c r="AE148" s="18">
        <f t="shared" si="20"/>
        <v>673.19999999999993</v>
      </c>
      <c r="AF148" s="18">
        <f t="shared" si="21"/>
        <v>67.319999999999993</v>
      </c>
    </row>
    <row r="149" spans="1:32" x14ac:dyDescent="0.25">
      <c r="A149" s="9" t="s">
        <v>618</v>
      </c>
      <c r="B149" s="12">
        <f>VLOOKUP(A149, 'Measures with Incentive Levels'!$A$1:$C$21, 2, FALSE)*R149</f>
        <v>706</v>
      </c>
      <c r="C149" s="12">
        <f t="shared" si="15"/>
        <v>70.600000000000009</v>
      </c>
      <c r="D149">
        <v>2328948</v>
      </c>
      <c r="E149" t="s">
        <v>1855</v>
      </c>
      <c r="F149" t="s">
        <v>1856</v>
      </c>
      <c r="G149" t="s">
        <v>1869</v>
      </c>
      <c r="H149" t="s">
        <v>1869</v>
      </c>
      <c r="J149" t="s">
        <v>1656</v>
      </c>
      <c r="K149" t="s">
        <v>1507</v>
      </c>
      <c r="L149" t="s">
        <v>1529</v>
      </c>
      <c r="M149" t="s">
        <v>1509</v>
      </c>
      <c r="N149">
        <v>2</v>
      </c>
      <c r="O149">
        <v>0</v>
      </c>
      <c r="P149">
        <v>2</v>
      </c>
      <c r="Q149" t="s">
        <v>1510</v>
      </c>
      <c r="R149">
        <v>35.299999999999997</v>
      </c>
      <c r="S149">
        <v>35.299999999999997</v>
      </c>
      <c r="T149">
        <v>0</v>
      </c>
      <c r="U149">
        <v>78.13</v>
      </c>
      <c r="V149">
        <v>44.38</v>
      </c>
      <c r="W149">
        <v>29.5</v>
      </c>
      <c r="X149">
        <v>3</v>
      </c>
      <c r="Y149" t="s">
        <v>1273</v>
      </c>
      <c r="Z149">
        <v>43363</v>
      </c>
      <c r="AA149" s="17">
        <f t="shared" si="16"/>
        <v>2328948</v>
      </c>
      <c r="AB149" s="17" t="str">
        <f t="shared" si="17"/>
        <v>Glass Door Reach-In Refrigerator</v>
      </c>
      <c r="AC149" s="9" t="str">
        <f t="shared" si="18"/>
        <v>QBD</v>
      </c>
      <c r="AD149" s="18" t="str">
        <f t="shared" si="19"/>
        <v>CD39-HC</v>
      </c>
      <c r="AE149" s="18">
        <f t="shared" si="20"/>
        <v>706</v>
      </c>
      <c r="AF149" s="18">
        <f t="shared" si="21"/>
        <v>70.600000000000009</v>
      </c>
    </row>
    <row r="150" spans="1:32" x14ac:dyDescent="0.25">
      <c r="A150" s="9" t="s">
        <v>618</v>
      </c>
      <c r="B150" s="12">
        <f>VLOOKUP(A150, 'Measures with Incentive Levels'!$A$1:$C$21, 2, FALSE)*R150</f>
        <v>733</v>
      </c>
      <c r="C150" s="12">
        <f t="shared" si="15"/>
        <v>73.3</v>
      </c>
      <c r="D150">
        <v>2328951</v>
      </c>
      <c r="E150" t="s">
        <v>1855</v>
      </c>
      <c r="F150" t="s">
        <v>1856</v>
      </c>
      <c r="G150" t="s">
        <v>1870</v>
      </c>
      <c r="H150" t="s">
        <v>1870</v>
      </c>
      <c r="J150" t="s">
        <v>1656</v>
      </c>
      <c r="K150" t="s">
        <v>1507</v>
      </c>
      <c r="L150" t="s">
        <v>1529</v>
      </c>
      <c r="M150" t="s">
        <v>1509</v>
      </c>
      <c r="N150">
        <v>2</v>
      </c>
      <c r="O150">
        <v>0</v>
      </c>
      <c r="P150">
        <v>2</v>
      </c>
      <c r="Q150" t="s">
        <v>1619</v>
      </c>
      <c r="R150">
        <v>36.65</v>
      </c>
      <c r="S150">
        <v>36.65</v>
      </c>
      <c r="T150">
        <v>0</v>
      </c>
      <c r="U150">
        <v>78.13</v>
      </c>
      <c r="V150">
        <v>48</v>
      </c>
      <c r="W150">
        <v>29.5</v>
      </c>
      <c r="X150">
        <v>3.09</v>
      </c>
      <c r="Y150" t="s">
        <v>1273</v>
      </c>
      <c r="Z150">
        <v>43363</v>
      </c>
      <c r="AA150" s="17">
        <f t="shared" si="16"/>
        <v>2328951</v>
      </c>
      <c r="AB150" s="17" t="str">
        <f t="shared" si="17"/>
        <v>Glass Door Reach-In Refrigerator</v>
      </c>
      <c r="AC150" s="9" t="str">
        <f t="shared" si="18"/>
        <v>QBD</v>
      </c>
      <c r="AD150" s="18" t="str">
        <f t="shared" si="19"/>
        <v>CD40-HC</v>
      </c>
      <c r="AE150" s="18">
        <f t="shared" si="20"/>
        <v>733</v>
      </c>
      <c r="AF150" s="18">
        <f t="shared" si="21"/>
        <v>73.3</v>
      </c>
    </row>
    <row r="151" spans="1:32" x14ac:dyDescent="0.25">
      <c r="A151" s="9" t="s">
        <v>618</v>
      </c>
      <c r="B151" s="12">
        <f>VLOOKUP(A151, 'Measures with Incentive Levels'!$A$1:$C$21, 2, FALSE)*R151</f>
        <v>320.39999999999998</v>
      </c>
      <c r="C151" s="12">
        <f t="shared" si="15"/>
        <v>32.04</v>
      </c>
      <c r="D151">
        <v>2328955</v>
      </c>
      <c r="E151" t="s">
        <v>1855</v>
      </c>
      <c r="F151" t="s">
        <v>1856</v>
      </c>
      <c r="G151" t="s">
        <v>1871</v>
      </c>
      <c r="H151" t="s">
        <v>1871</v>
      </c>
      <c r="J151" t="s">
        <v>1656</v>
      </c>
      <c r="K151" t="s">
        <v>1507</v>
      </c>
      <c r="L151" t="s">
        <v>1529</v>
      </c>
      <c r="M151" t="s">
        <v>1509</v>
      </c>
      <c r="N151">
        <v>2</v>
      </c>
      <c r="O151">
        <v>0</v>
      </c>
      <c r="P151">
        <v>2</v>
      </c>
      <c r="Q151" t="s">
        <v>1510</v>
      </c>
      <c r="R151">
        <v>16.02</v>
      </c>
      <c r="S151">
        <v>16.02</v>
      </c>
      <c r="T151">
        <v>0</v>
      </c>
      <c r="U151">
        <v>47.63</v>
      </c>
      <c r="V151">
        <v>48</v>
      </c>
      <c r="W151">
        <v>24.5</v>
      </c>
      <c r="X151">
        <v>1.9</v>
      </c>
      <c r="Y151" t="s">
        <v>1273</v>
      </c>
      <c r="Z151">
        <v>43363</v>
      </c>
      <c r="AA151" s="17">
        <f t="shared" si="16"/>
        <v>2328955</v>
      </c>
      <c r="AB151" s="17" t="str">
        <f t="shared" si="17"/>
        <v>Glass Door Reach-In Refrigerator</v>
      </c>
      <c r="AC151" s="9" t="str">
        <f t="shared" si="18"/>
        <v>QBD</v>
      </c>
      <c r="AD151" s="18" t="str">
        <f t="shared" si="19"/>
        <v>CD4148-HC</v>
      </c>
      <c r="AE151" s="18">
        <f t="shared" si="20"/>
        <v>320.39999999999998</v>
      </c>
      <c r="AF151" s="18">
        <f t="shared" si="21"/>
        <v>32.04</v>
      </c>
    </row>
    <row r="152" spans="1:32" x14ac:dyDescent="0.25">
      <c r="A152" s="9" t="s">
        <v>618</v>
      </c>
      <c r="B152" s="12">
        <f>VLOOKUP(A152, 'Measures with Incentive Levels'!$A$1:$C$21, 2, FALSE)*R152</f>
        <v>327.2</v>
      </c>
      <c r="C152" s="12">
        <f t="shared" si="15"/>
        <v>32.72</v>
      </c>
      <c r="D152">
        <v>2333790</v>
      </c>
      <c r="E152" t="s">
        <v>1855</v>
      </c>
      <c r="F152" t="s">
        <v>1856</v>
      </c>
      <c r="G152" t="s">
        <v>1872</v>
      </c>
      <c r="H152" t="s">
        <v>1872</v>
      </c>
      <c r="J152" t="s">
        <v>1656</v>
      </c>
      <c r="K152" t="s">
        <v>1507</v>
      </c>
      <c r="L152" t="s">
        <v>1529</v>
      </c>
      <c r="M152" t="s">
        <v>1509</v>
      </c>
      <c r="N152">
        <v>2</v>
      </c>
      <c r="O152">
        <v>0</v>
      </c>
      <c r="P152">
        <v>2</v>
      </c>
      <c r="Q152" t="s">
        <v>1619</v>
      </c>
      <c r="R152">
        <v>16.36</v>
      </c>
      <c r="S152">
        <v>16.36</v>
      </c>
      <c r="T152">
        <v>0</v>
      </c>
      <c r="U152">
        <v>21</v>
      </c>
      <c r="V152">
        <v>55.88</v>
      </c>
      <c r="W152">
        <v>47</v>
      </c>
      <c r="X152">
        <v>1.86</v>
      </c>
      <c r="Y152" t="s">
        <v>1273</v>
      </c>
      <c r="Z152">
        <v>43424</v>
      </c>
      <c r="AA152" s="17">
        <f t="shared" si="16"/>
        <v>2333790</v>
      </c>
      <c r="AB152" s="17" t="str">
        <f t="shared" si="17"/>
        <v>Glass Door Reach-In Refrigerator</v>
      </c>
      <c r="AC152" s="9" t="str">
        <f t="shared" si="18"/>
        <v>QBD</v>
      </c>
      <c r="AD152" s="18" t="str">
        <f t="shared" si="19"/>
        <v>CD4154-HC</v>
      </c>
      <c r="AE152" s="18">
        <f t="shared" si="20"/>
        <v>327.2</v>
      </c>
      <c r="AF152" s="18">
        <f t="shared" si="21"/>
        <v>32.72</v>
      </c>
    </row>
    <row r="153" spans="1:32" x14ac:dyDescent="0.25">
      <c r="A153" s="9" t="s">
        <v>618</v>
      </c>
      <c r="B153" s="12">
        <f>VLOOKUP(A153, 'Measures with Incentive Levels'!$A$1:$C$21, 2, FALSE)*R153</f>
        <v>355.20000000000005</v>
      </c>
      <c r="C153" s="12">
        <f t="shared" si="15"/>
        <v>35.520000000000003</v>
      </c>
      <c r="D153">
        <v>2333791</v>
      </c>
      <c r="E153" t="s">
        <v>1855</v>
      </c>
      <c r="F153" t="s">
        <v>1856</v>
      </c>
      <c r="G153" t="s">
        <v>1873</v>
      </c>
      <c r="H153" t="s">
        <v>1873</v>
      </c>
      <c r="J153" t="s">
        <v>1656</v>
      </c>
      <c r="K153" t="s">
        <v>1507</v>
      </c>
      <c r="L153" t="s">
        <v>1529</v>
      </c>
      <c r="M153" t="s">
        <v>1509</v>
      </c>
      <c r="N153">
        <v>2</v>
      </c>
      <c r="O153">
        <v>0</v>
      </c>
      <c r="P153">
        <v>2</v>
      </c>
      <c r="Q153" t="s">
        <v>1619</v>
      </c>
      <c r="R153">
        <v>17.760000000000002</v>
      </c>
      <c r="S153">
        <v>17.760000000000002</v>
      </c>
      <c r="T153">
        <v>0</v>
      </c>
      <c r="U153">
        <v>21</v>
      </c>
      <c r="V153">
        <v>59.63</v>
      </c>
      <c r="W153">
        <v>47</v>
      </c>
      <c r="X153">
        <v>1.95</v>
      </c>
      <c r="Y153" t="s">
        <v>1273</v>
      </c>
      <c r="Z153">
        <v>43424</v>
      </c>
      <c r="AA153" s="17">
        <f t="shared" si="16"/>
        <v>2333791</v>
      </c>
      <c r="AB153" s="17" t="str">
        <f t="shared" si="17"/>
        <v>Glass Door Reach-In Refrigerator</v>
      </c>
      <c r="AC153" s="9" t="str">
        <f t="shared" si="18"/>
        <v>QBD</v>
      </c>
      <c r="AD153" s="18" t="str">
        <f t="shared" si="19"/>
        <v>CD4160-HC</v>
      </c>
      <c r="AE153" s="18">
        <f t="shared" si="20"/>
        <v>355.20000000000005</v>
      </c>
      <c r="AF153" s="18">
        <f t="shared" si="21"/>
        <v>35.520000000000003</v>
      </c>
    </row>
    <row r="154" spans="1:32" x14ac:dyDescent="0.25">
      <c r="A154" s="9" t="s">
        <v>618</v>
      </c>
      <c r="B154" s="12">
        <f>VLOOKUP(A154, 'Measures with Incentive Levels'!$A$1:$C$21, 2, FALSE)*R154</f>
        <v>801</v>
      </c>
      <c r="C154" s="12">
        <f t="shared" si="15"/>
        <v>80.100000000000009</v>
      </c>
      <c r="D154">
        <v>2309488</v>
      </c>
      <c r="E154" t="s">
        <v>1855</v>
      </c>
      <c r="F154" t="s">
        <v>1856</v>
      </c>
      <c r="G154" t="s">
        <v>1874</v>
      </c>
      <c r="H154" t="s">
        <v>1874</v>
      </c>
      <c r="J154" t="s">
        <v>1656</v>
      </c>
      <c r="K154" t="s">
        <v>1507</v>
      </c>
      <c r="L154" t="s">
        <v>1529</v>
      </c>
      <c r="M154" t="s">
        <v>1509</v>
      </c>
      <c r="N154">
        <v>2</v>
      </c>
      <c r="O154">
        <v>0</v>
      </c>
      <c r="P154">
        <v>2</v>
      </c>
      <c r="Q154" t="s">
        <v>1510</v>
      </c>
      <c r="R154">
        <v>40.049999999999997</v>
      </c>
      <c r="S154">
        <v>40.049999999999997</v>
      </c>
      <c r="T154">
        <v>0</v>
      </c>
      <c r="U154">
        <v>78.13</v>
      </c>
      <c r="V154">
        <v>52</v>
      </c>
      <c r="W154">
        <v>29.5</v>
      </c>
      <c r="X154">
        <v>3.37</v>
      </c>
      <c r="Y154" t="s">
        <v>1273</v>
      </c>
      <c r="Z154">
        <v>43096</v>
      </c>
      <c r="AA154" s="17">
        <f t="shared" si="16"/>
        <v>2309488</v>
      </c>
      <c r="AB154" s="17" t="str">
        <f t="shared" si="17"/>
        <v>Glass Door Reach-In Refrigerator</v>
      </c>
      <c r="AC154" s="9" t="str">
        <f t="shared" si="18"/>
        <v>QBD</v>
      </c>
      <c r="AD154" s="18" t="str">
        <f t="shared" si="19"/>
        <v>CD45-HC</v>
      </c>
      <c r="AE154" s="18">
        <f t="shared" si="20"/>
        <v>801</v>
      </c>
      <c r="AF154" s="18">
        <f t="shared" si="21"/>
        <v>80.100000000000009</v>
      </c>
    </row>
    <row r="155" spans="1:32" x14ac:dyDescent="0.25">
      <c r="A155" s="9" t="s">
        <v>618</v>
      </c>
      <c r="B155" s="12">
        <f>VLOOKUP(A155, 'Measures with Incentive Levels'!$A$1:$C$21, 2, FALSE)*R155</f>
        <v>841</v>
      </c>
      <c r="C155" s="12">
        <f t="shared" si="15"/>
        <v>84.100000000000009</v>
      </c>
      <c r="D155">
        <v>2328953</v>
      </c>
      <c r="E155" t="s">
        <v>1855</v>
      </c>
      <c r="F155" t="s">
        <v>1856</v>
      </c>
      <c r="G155" t="s">
        <v>1875</v>
      </c>
      <c r="H155" t="s">
        <v>1875</v>
      </c>
      <c r="J155" t="s">
        <v>1656</v>
      </c>
      <c r="K155" t="s">
        <v>1507</v>
      </c>
      <c r="L155" t="s">
        <v>1529</v>
      </c>
      <c r="M155" t="s">
        <v>1509</v>
      </c>
      <c r="N155">
        <v>2</v>
      </c>
      <c r="O155">
        <v>0</v>
      </c>
      <c r="P155">
        <v>2</v>
      </c>
      <c r="Q155" t="s">
        <v>1510</v>
      </c>
      <c r="R155">
        <v>42.05</v>
      </c>
      <c r="S155">
        <v>42.05</v>
      </c>
      <c r="T155">
        <v>0</v>
      </c>
      <c r="U155">
        <v>78.13</v>
      </c>
      <c r="V155">
        <v>52</v>
      </c>
      <c r="W155">
        <v>29.5</v>
      </c>
      <c r="X155">
        <v>3.42</v>
      </c>
      <c r="Y155" t="s">
        <v>1273</v>
      </c>
      <c r="Z155">
        <v>43363</v>
      </c>
      <c r="AA155" s="17">
        <f t="shared" si="16"/>
        <v>2328953</v>
      </c>
      <c r="AB155" s="17" t="str">
        <f t="shared" si="17"/>
        <v>Glass Door Reach-In Refrigerator</v>
      </c>
      <c r="AC155" s="9" t="str">
        <f t="shared" si="18"/>
        <v>QBD</v>
      </c>
      <c r="AD155" s="18" t="str">
        <f t="shared" si="19"/>
        <v>CD47-HC</v>
      </c>
      <c r="AE155" s="18">
        <f t="shared" si="20"/>
        <v>841</v>
      </c>
      <c r="AF155" s="18">
        <f t="shared" si="21"/>
        <v>84.100000000000009</v>
      </c>
    </row>
    <row r="156" spans="1:32" x14ac:dyDescent="0.25">
      <c r="A156" s="9" t="s">
        <v>618</v>
      </c>
      <c r="B156" s="12">
        <f>VLOOKUP(A156, 'Measures with Incentive Levels'!$A$1:$C$21, 2, FALSE)*R156</f>
        <v>103.6</v>
      </c>
      <c r="C156" s="12">
        <f t="shared" si="15"/>
        <v>10.36</v>
      </c>
      <c r="D156">
        <v>2333792</v>
      </c>
      <c r="E156" t="s">
        <v>1855</v>
      </c>
      <c r="F156" t="s">
        <v>1856</v>
      </c>
      <c r="G156" t="s">
        <v>1876</v>
      </c>
      <c r="H156" t="s">
        <v>1876</v>
      </c>
      <c r="J156" t="s">
        <v>1656</v>
      </c>
      <c r="K156" t="s">
        <v>1507</v>
      </c>
      <c r="L156" t="s">
        <v>1529</v>
      </c>
      <c r="M156" t="s">
        <v>1509</v>
      </c>
      <c r="N156">
        <v>1</v>
      </c>
      <c r="O156">
        <v>0</v>
      </c>
      <c r="P156">
        <v>1</v>
      </c>
      <c r="Q156" t="s">
        <v>1510</v>
      </c>
      <c r="R156">
        <v>5.18</v>
      </c>
      <c r="S156">
        <v>5.18</v>
      </c>
      <c r="T156">
        <v>0</v>
      </c>
      <c r="U156">
        <v>35.130000000000003</v>
      </c>
      <c r="V156">
        <v>24.88</v>
      </c>
      <c r="W156">
        <v>20.13</v>
      </c>
      <c r="X156">
        <v>0.9</v>
      </c>
      <c r="Y156" t="s">
        <v>1273</v>
      </c>
      <c r="Z156">
        <v>43424</v>
      </c>
      <c r="AA156" s="17">
        <f t="shared" si="16"/>
        <v>2333792</v>
      </c>
      <c r="AB156" s="17" t="str">
        <f t="shared" si="17"/>
        <v>Glass Door Reach-In Refrigerator</v>
      </c>
      <c r="AC156" s="9" t="str">
        <f t="shared" si="18"/>
        <v>QBD</v>
      </c>
      <c r="AD156" s="18" t="str">
        <f t="shared" si="19"/>
        <v>DC6-HC</v>
      </c>
      <c r="AE156" s="18">
        <f t="shared" si="20"/>
        <v>103.6</v>
      </c>
      <c r="AF156" s="18">
        <f t="shared" si="21"/>
        <v>10.36</v>
      </c>
    </row>
    <row r="157" spans="1:32" x14ac:dyDescent="0.25">
      <c r="A157" s="9" t="s">
        <v>618</v>
      </c>
      <c r="B157" s="12">
        <f>VLOOKUP(A157, 'Measures with Incentive Levels'!$A$1:$C$21, 2, FALSE)*R157</f>
        <v>95.600000000000009</v>
      </c>
      <c r="C157" s="12">
        <f t="shared" si="15"/>
        <v>9.56</v>
      </c>
      <c r="D157">
        <v>2333793</v>
      </c>
      <c r="E157" t="s">
        <v>1855</v>
      </c>
      <c r="F157" t="s">
        <v>1856</v>
      </c>
      <c r="G157" t="s">
        <v>1877</v>
      </c>
      <c r="H157" t="s">
        <v>1877</v>
      </c>
      <c r="J157" t="s">
        <v>1656</v>
      </c>
      <c r="K157" t="s">
        <v>1507</v>
      </c>
      <c r="L157" t="s">
        <v>1529</v>
      </c>
      <c r="M157" t="s">
        <v>1509</v>
      </c>
      <c r="N157">
        <v>1</v>
      </c>
      <c r="O157">
        <v>0</v>
      </c>
      <c r="P157">
        <v>1</v>
      </c>
      <c r="Q157" t="s">
        <v>1510</v>
      </c>
      <c r="R157">
        <v>4.78</v>
      </c>
      <c r="S157">
        <v>4.78</v>
      </c>
      <c r="T157">
        <v>0</v>
      </c>
      <c r="U157">
        <v>33.880000000000003</v>
      </c>
      <c r="V157">
        <v>26.13</v>
      </c>
      <c r="W157">
        <v>20.5</v>
      </c>
      <c r="X157">
        <v>0.88</v>
      </c>
      <c r="Y157" t="s">
        <v>1273</v>
      </c>
      <c r="Z157">
        <v>43424</v>
      </c>
      <c r="AA157" s="17">
        <f t="shared" si="16"/>
        <v>2333793</v>
      </c>
      <c r="AB157" s="17" t="str">
        <f t="shared" si="17"/>
        <v>Glass Door Reach-In Refrigerator</v>
      </c>
      <c r="AC157" s="9" t="str">
        <f t="shared" si="18"/>
        <v>QBD</v>
      </c>
      <c r="AD157" s="18" t="str">
        <f t="shared" si="19"/>
        <v>DC6LP-HC</v>
      </c>
      <c r="AE157" s="18">
        <f t="shared" si="20"/>
        <v>95.600000000000009</v>
      </c>
      <c r="AF157" s="18">
        <f t="shared" si="21"/>
        <v>9.56</v>
      </c>
    </row>
    <row r="158" spans="1:32" x14ac:dyDescent="0.25">
      <c r="A158" s="9" t="s">
        <v>618</v>
      </c>
      <c r="B158" s="12">
        <f>VLOOKUP(A158, 'Measures with Incentive Levels'!$A$1:$C$21, 2, FALSE)*R158</f>
        <v>135.80000000000001</v>
      </c>
      <c r="C158" s="12">
        <f t="shared" si="15"/>
        <v>13.580000000000002</v>
      </c>
      <c r="D158">
        <v>2333794</v>
      </c>
      <c r="E158" t="s">
        <v>1855</v>
      </c>
      <c r="F158" t="s">
        <v>1856</v>
      </c>
      <c r="G158" t="s">
        <v>1878</v>
      </c>
      <c r="H158" t="s">
        <v>1878</v>
      </c>
      <c r="J158" t="s">
        <v>1656</v>
      </c>
      <c r="K158" t="s">
        <v>1507</v>
      </c>
      <c r="L158" t="s">
        <v>1529</v>
      </c>
      <c r="M158" t="s">
        <v>1509</v>
      </c>
      <c r="N158">
        <v>1</v>
      </c>
      <c r="O158">
        <v>0</v>
      </c>
      <c r="P158">
        <v>1</v>
      </c>
      <c r="Q158" t="s">
        <v>1510</v>
      </c>
      <c r="R158">
        <v>6.79</v>
      </c>
      <c r="S158">
        <v>6.79</v>
      </c>
      <c r="T158">
        <v>0</v>
      </c>
      <c r="U158">
        <v>38.130000000000003</v>
      </c>
      <c r="V158">
        <v>25</v>
      </c>
      <c r="W158">
        <v>21.38</v>
      </c>
      <c r="X158">
        <v>1.04</v>
      </c>
      <c r="Y158" t="s">
        <v>1273</v>
      </c>
      <c r="Z158">
        <v>43424</v>
      </c>
      <c r="AA158" s="17">
        <f t="shared" si="16"/>
        <v>2333794</v>
      </c>
      <c r="AB158" s="17" t="str">
        <f t="shared" si="17"/>
        <v>Glass Door Reach-In Refrigerator</v>
      </c>
      <c r="AC158" s="9" t="str">
        <f t="shared" si="18"/>
        <v>QBD</v>
      </c>
      <c r="AD158" s="18" t="str">
        <f t="shared" si="19"/>
        <v>DC7-HC</v>
      </c>
      <c r="AE158" s="18">
        <f t="shared" si="20"/>
        <v>135.80000000000001</v>
      </c>
      <c r="AF158" s="18">
        <f t="shared" si="21"/>
        <v>13.580000000000002</v>
      </c>
    </row>
    <row r="159" spans="1:32" x14ac:dyDescent="0.25">
      <c r="A159" s="9" t="s">
        <v>618</v>
      </c>
      <c r="B159" s="12">
        <f>VLOOKUP(A159, 'Measures with Incentive Levels'!$A$1:$C$21, 2, FALSE)*R159</f>
        <v>135.80000000000001</v>
      </c>
      <c r="C159" s="12">
        <f t="shared" si="15"/>
        <v>13.580000000000002</v>
      </c>
      <c r="D159">
        <v>2333832</v>
      </c>
      <c r="E159" t="s">
        <v>1855</v>
      </c>
      <c r="F159" t="s">
        <v>1856</v>
      </c>
      <c r="G159" t="s">
        <v>1879</v>
      </c>
      <c r="H159" t="s">
        <v>1879</v>
      </c>
      <c r="J159" t="s">
        <v>1656</v>
      </c>
      <c r="K159" t="s">
        <v>1507</v>
      </c>
      <c r="L159" t="s">
        <v>1529</v>
      </c>
      <c r="M159" t="s">
        <v>1509</v>
      </c>
      <c r="N159">
        <v>1</v>
      </c>
      <c r="O159">
        <v>0</v>
      </c>
      <c r="P159">
        <v>1</v>
      </c>
      <c r="Q159" t="s">
        <v>1510</v>
      </c>
      <c r="R159">
        <v>6.79</v>
      </c>
      <c r="S159">
        <v>6.79</v>
      </c>
      <c r="T159">
        <v>0</v>
      </c>
      <c r="U159">
        <v>38.130000000000003</v>
      </c>
      <c r="V159">
        <v>25</v>
      </c>
      <c r="W159">
        <v>21.38</v>
      </c>
      <c r="X159">
        <v>1.08</v>
      </c>
      <c r="Y159" t="s">
        <v>1273</v>
      </c>
      <c r="Z159">
        <v>43424</v>
      </c>
      <c r="AA159" s="17">
        <f t="shared" si="16"/>
        <v>2333832</v>
      </c>
      <c r="AB159" s="17" t="str">
        <f t="shared" si="17"/>
        <v>Glass Door Reach-In Refrigerator</v>
      </c>
      <c r="AC159" s="9" t="str">
        <f t="shared" si="18"/>
        <v>QBD</v>
      </c>
      <c r="AD159" s="18" t="str">
        <f t="shared" si="19"/>
        <v>DC7HG-HC</v>
      </c>
      <c r="AE159" s="18">
        <f t="shared" si="20"/>
        <v>135.80000000000001</v>
      </c>
      <c r="AF159" s="18">
        <f t="shared" si="21"/>
        <v>13.580000000000002</v>
      </c>
    </row>
    <row r="160" spans="1:32" x14ac:dyDescent="0.25">
      <c r="A160" s="9" t="s">
        <v>618</v>
      </c>
      <c r="B160" s="12">
        <f>VLOOKUP(A160, 'Measures with Incentive Levels'!$A$1:$C$21, 2, FALSE)*R160</f>
        <v>193.4</v>
      </c>
      <c r="C160" s="12">
        <f t="shared" si="15"/>
        <v>19.340000000000003</v>
      </c>
      <c r="D160">
        <v>2308384</v>
      </c>
      <c r="E160" t="s">
        <v>1855</v>
      </c>
      <c r="F160" t="s">
        <v>1856</v>
      </c>
      <c r="G160" t="s">
        <v>1880</v>
      </c>
      <c r="H160" t="s">
        <v>1880</v>
      </c>
      <c r="J160" t="s">
        <v>1656</v>
      </c>
      <c r="K160" t="s">
        <v>1507</v>
      </c>
      <c r="L160" t="s">
        <v>1529</v>
      </c>
      <c r="M160" t="s">
        <v>1509</v>
      </c>
      <c r="N160">
        <v>1</v>
      </c>
      <c r="O160">
        <v>0</v>
      </c>
      <c r="P160">
        <v>1</v>
      </c>
      <c r="Q160" t="s">
        <v>1510</v>
      </c>
      <c r="R160">
        <v>9.67</v>
      </c>
      <c r="S160">
        <v>9.67</v>
      </c>
      <c r="T160">
        <v>0</v>
      </c>
      <c r="U160">
        <v>55</v>
      </c>
      <c r="V160">
        <v>16.25</v>
      </c>
      <c r="W160">
        <v>20.25</v>
      </c>
      <c r="X160">
        <v>1.34</v>
      </c>
      <c r="Y160" t="s">
        <v>1273</v>
      </c>
      <c r="Z160">
        <v>43084</v>
      </c>
      <c r="AA160" s="17">
        <f t="shared" si="16"/>
        <v>2308384</v>
      </c>
      <c r="AB160" s="17" t="str">
        <f t="shared" si="17"/>
        <v>Glass Door Reach-In Refrigerator</v>
      </c>
      <c r="AC160" s="9" t="str">
        <f t="shared" si="18"/>
        <v>QBD</v>
      </c>
      <c r="AD160" s="18" t="str">
        <f t="shared" si="19"/>
        <v>PC8L-HC</v>
      </c>
      <c r="AE160" s="18">
        <f t="shared" si="20"/>
        <v>193.4</v>
      </c>
      <c r="AF160" s="18">
        <f t="shared" si="21"/>
        <v>19.340000000000003</v>
      </c>
    </row>
    <row r="161" spans="1:32" x14ac:dyDescent="0.25">
      <c r="A161" s="9" t="s">
        <v>618</v>
      </c>
      <c r="B161" s="12">
        <f>VLOOKUP(A161, 'Measures with Incentive Levels'!$A$1:$C$21, 2, FALSE)*R161</f>
        <v>145.39999999999998</v>
      </c>
      <c r="C161" s="12">
        <f t="shared" si="15"/>
        <v>14.54</v>
      </c>
      <c r="D161">
        <v>2333734</v>
      </c>
      <c r="E161" t="s">
        <v>1855</v>
      </c>
      <c r="F161" t="s">
        <v>1856</v>
      </c>
      <c r="G161" t="s">
        <v>1881</v>
      </c>
      <c r="H161" t="s">
        <v>1881</v>
      </c>
      <c r="J161" t="s">
        <v>1656</v>
      </c>
      <c r="K161" t="s">
        <v>1507</v>
      </c>
      <c r="L161" t="s">
        <v>1529</v>
      </c>
      <c r="M161" t="s">
        <v>1509</v>
      </c>
      <c r="N161">
        <v>1</v>
      </c>
      <c r="O161">
        <v>0</v>
      </c>
      <c r="P161">
        <v>1</v>
      </c>
      <c r="Q161" t="s">
        <v>1510</v>
      </c>
      <c r="R161">
        <v>7.27</v>
      </c>
      <c r="S161">
        <v>7.27</v>
      </c>
      <c r="T161">
        <v>0</v>
      </c>
      <c r="U161">
        <v>54</v>
      </c>
      <c r="V161">
        <v>18</v>
      </c>
      <c r="W161">
        <v>25.25</v>
      </c>
      <c r="X161">
        <v>1.1299999999999999</v>
      </c>
      <c r="Y161" t="s">
        <v>1273</v>
      </c>
      <c r="Z161">
        <v>43424</v>
      </c>
      <c r="AA161" s="17">
        <f t="shared" si="16"/>
        <v>2333734</v>
      </c>
      <c r="AB161" s="17" t="str">
        <f t="shared" si="17"/>
        <v>Glass Door Reach-In Refrigerator</v>
      </c>
      <c r="AC161" s="9" t="str">
        <f t="shared" si="18"/>
        <v>QBD</v>
      </c>
      <c r="AD161" s="18" t="str">
        <f t="shared" si="19"/>
        <v>SL10-HC</v>
      </c>
      <c r="AE161" s="18">
        <f t="shared" si="20"/>
        <v>145.39999999999998</v>
      </c>
      <c r="AF161" s="18">
        <f t="shared" si="21"/>
        <v>14.54</v>
      </c>
    </row>
    <row r="162" spans="1:32" x14ac:dyDescent="0.25">
      <c r="A162" s="9" t="s">
        <v>618</v>
      </c>
      <c r="B162" s="12">
        <f>VLOOKUP(A162, 'Measures with Incentive Levels'!$A$1:$C$21, 2, FALSE)*R162</f>
        <v>508.8</v>
      </c>
      <c r="C162" s="12">
        <f t="shared" si="15"/>
        <v>50.88</v>
      </c>
      <c r="D162">
        <v>2293708</v>
      </c>
      <c r="E162" t="s">
        <v>1882</v>
      </c>
      <c r="F162" t="s">
        <v>1883</v>
      </c>
      <c r="G162" t="s">
        <v>1884</v>
      </c>
      <c r="H162" t="s">
        <v>1885</v>
      </c>
      <c r="J162" t="s">
        <v>1656</v>
      </c>
      <c r="K162" t="s">
        <v>1507</v>
      </c>
      <c r="L162" t="s">
        <v>1529</v>
      </c>
      <c r="M162" t="s">
        <v>1509</v>
      </c>
      <c r="N162">
        <v>1</v>
      </c>
      <c r="O162">
        <v>0</v>
      </c>
      <c r="P162">
        <v>1</v>
      </c>
      <c r="Q162" t="s">
        <v>1510</v>
      </c>
      <c r="R162">
        <v>25.44</v>
      </c>
      <c r="S162">
        <v>25.44</v>
      </c>
      <c r="T162">
        <v>0</v>
      </c>
      <c r="U162">
        <v>78</v>
      </c>
      <c r="V162">
        <v>30</v>
      </c>
      <c r="W162">
        <v>32.35</v>
      </c>
      <c r="X162">
        <v>2.39</v>
      </c>
      <c r="Y162" t="s">
        <v>1273</v>
      </c>
      <c r="Z162">
        <v>40954</v>
      </c>
      <c r="AA162" s="17">
        <f t="shared" si="16"/>
        <v>2293708</v>
      </c>
      <c r="AB162" s="17" t="str">
        <f t="shared" si="17"/>
        <v>Glass Door Reach-In Refrigerator</v>
      </c>
      <c r="AC162" s="9" t="str">
        <f t="shared" si="18"/>
        <v>Royal Vendors</v>
      </c>
      <c r="AD162" s="18" t="str">
        <f t="shared" si="19"/>
        <v>RVCF-027-**</v>
      </c>
      <c r="AE162" s="18">
        <f t="shared" si="20"/>
        <v>508.8</v>
      </c>
      <c r="AF162" s="18">
        <f t="shared" si="21"/>
        <v>50.88</v>
      </c>
    </row>
    <row r="163" spans="1:32" x14ac:dyDescent="0.25">
      <c r="A163" s="9" t="s">
        <v>618</v>
      </c>
      <c r="B163" s="12">
        <f>VLOOKUP(A163, 'Measures with Incentive Levels'!$A$1:$C$21, 2, FALSE)*R163</f>
        <v>508.8</v>
      </c>
      <c r="C163" s="12">
        <f t="shared" si="15"/>
        <v>50.88</v>
      </c>
      <c r="D163">
        <v>2293709</v>
      </c>
      <c r="E163" t="s">
        <v>1882</v>
      </c>
      <c r="F163" t="s">
        <v>1883</v>
      </c>
      <c r="G163" t="s">
        <v>1886</v>
      </c>
      <c r="H163" t="s">
        <v>1887</v>
      </c>
      <c r="J163" t="s">
        <v>1656</v>
      </c>
      <c r="K163" t="s">
        <v>1507</v>
      </c>
      <c r="L163" t="s">
        <v>1529</v>
      </c>
      <c r="M163" t="s">
        <v>1509</v>
      </c>
      <c r="N163">
        <v>1</v>
      </c>
      <c r="O163">
        <v>0</v>
      </c>
      <c r="P163">
        <v>1</v>
      </c>
      <c r="Q163" t="s">
        <v>1510</v>
      </c>
      <c r="R163">
        <v>25.44</v>
      </c>
      <c r="S163">
        <v>25.44</v>
      </c>
      <c r="T163">
        <v>0</v>
      </c>
      <c r="U163">
        <v>78</v>
      </c>
      <c r="V163">
        <v>30</v>
      </c>
      <c r="W163">
        <v>32.35</v>
      </c>
      <c r="X163">
        <v>2.39</v>
      </c>
      <c r="Y163" t="s">
        <v>1273</v>
      </c>
      <c r="Z163">
        <v>40954</v>
      </c>
      <c r="AA163" s="17">
        <f t="shared" si="16"/>
        <v>2293709</v>
      </c>
      <c r="AB163" s="17" t="str">
        <f t="shared" si="17"/>
        <v>Glass Door Reach-In Refrigerator</v>
      </c>
      <c r="AC163" s="9" t="str">
        <f t="shared" si="18"/>
        <v>Royal Vendors</v>
      </c>
      <c r="AD163" s="18" t="str">
        <f t="shared" si="19"/>
        <v>RVCFH-027-**</v>
      </c>
      <c r="AE163" s="18">
        <f t="shared" si="20"/>
        <v>508.8</v>
      </c>
      <c r="AF163" s="18">
        <f t="shared" si="21"/>
        <v>50.88</v>
      </c>
    </row>
    <row r="164" spans="1:32" x14ac:dyDescent="0.25">
      <c r="A164" s="9" t="s">
        <v>618</v>
      </c>
      <c r="B164" s="12">
        <f>VLOOKUP(A164, 'Measures with Incentive Levels'!$A$1:$C$21, 2, FALSE)*R164</f>
        <v>376</v>
      </c>
      <c r="C164" s="12">
        <f t="shared" si="15"/>
        <v>37.6</v>
      </c>
      <c r="D164">
        <v>2287093</v>
      </c>
      <c r="E164" t="s">
        <v>539</v>
      </c>
      <c r="F164" t="s">
        <v>1601</v>
      </c>
      <c r="G164" t="s">
        <v>1888</v>
      </c>
      <c r="H164" t="s">
        <v>1889</v>
      </c>
      <c r="J164" t="s">
        <v>1656</v>
      </c>
      <c r="K164" t="s">
        <v>1507</v>
      </c>
      <c r="L164" t="s">
        <v>1528</v>
      </c>
      <c r="M164" t="s">
        <v>1509</v>
      </c>
      <c r="N164">
        <v>1</v>
      </c>
      <c r="O164">
        <v>0</v>
      </c>
      <c r="P164">
        <v>1</v>
      </c>
      <c r="Q164" t="s">
        <v>1510</v>
      </c>
      <c r="R164">
        <v>18.8</v>
      </c>
      <c r="S164">
        <v>18.8</v>
      </c>
      <c r="T164">
        <v>0</v>
      </c>
      <c r="U164">
        <v>79.489999999999995</v>
      </c>
      <c r="V164">
        <v>26.77</v>
      </c>
      <c r="W164">
        <v>31.89</v>
      </c>
      <c r="X164">
        <v>1.97</v>
      </c>
      <c r="Y164" t="s">
        <v>1099</v>
      </c>
      <c r="Z164">
        <v>41212</v>
      </c>
      <c r="AA164" s="17">
        <f t="shared" si="16"/>
        <v>2287093</v>
      </c>
      <c r="AB164" s="17" t="str">
        <f t="shared" si="17"/>
        <v>Glass Door Reach-In Refrigerator</v>
      </c>
      <c r="AC164" s="9" t="str">
        <f t="shared" si="18"/>
        <v>SERV-WARE</v>
      </c>
      <c r="AD164" s="18" t="str">
        <f t="shared" si="19"/>
        <v>GR-23</v>
      </c>
      <c r="AE164" s="18">
        <f t="shared" si="20"/>
        <v>376</v>
      </c>
      <c r="AF164" s="18">
        <f t="shared" si="21"/>
        <v>37.6</v>
      </c>
    </row>
    <row r="165" spans="1:32" x14ac:dyDescent="0.25">
      <c r="A165" s="9" t="s">
        <v>618</v>
      </c>
      <c r="B165" s="12">
        <f>VLOOKUP(A165, 'Measures with Incentive Levels'!$A$1:$C$21, 2, FALSE)*R165</f>
        <v>378</v>
      </c>
      <c r="C165" s="12">
        <f t="shared" si="15"/>
        <v>37.800000000000004</v>
      </c>
      <c r="D165">
        <v>2332157</v>
      </c>
      <c r="E165" t="s">
        <v>539</v>
      </c>
      <c r="F165" t="s">
        <v>1601</v>
      </c>
      <c r="G165" t="s">
        <v>1784</v>
      </c>
      <c r="H165" t="s">
        <v>1890</v>
      </c>
      <c r="J165" t="s">
        <v>1656</v>
      </c>
      <c r="K165" t="s">
        <v>1507</v>
      </c>
      <c r="L165" t="s">
        <v>1528</v>
      </c>
      <c r="M165" t="s">
        <v>1509</v>
      </c>
      <c r="N165">
        <v>1</v>
      </c>
      <c r="O165">
        <v>0</v>
      </c>
      <c r="P165">
        <v>1</v>
      </c>
      <c r="Q165" t="s">
        <v>1510</v>
      </c>
      <c r="R165">
        <v>18.899999999999999</v>
      </c>
      <c r="S165">
        <v>18.899999999999999</v>
      </c>
      <c r="T165">
        <v>0</v>
      </c>
      <c r="U165">
        <v>79.489999999999995</v>
      </c>
      <c r="V165">
        <v>26.77</v>
      </c>
      <c r="W165">
        <v>31.89</v>
      </c>
      <c r="X165">
        <v>1.8</v>
      </c>
      <c r="Y165" t="s">
        <v>1273</v>
      </c>
      <c r="Z165">
        <v>43448</v>
      </c>
      <c r="AA165" s="17">
        <f t="shared" si="16"/>
        <v>2332157</v>
      </c>
      <c r="AB165" s="17" t="str">
        <f t="shared" si="17"/>
        <v>Glass Door Reach-In Refrigerator</v>
      </c>
      <c r="AC165" s="9" t="str">
        <f t="shared" si="18"/>
        <v>SERV-WARE</v>
      </c>
      <c r="AD165" s="18" t="str">
        <f t="shared" si="19"/>
        <v>GR23-HC</v>
      </c>
      <c r="AE165" s="18">
        <f t="shared" si="20"/>
        <v>378</v>
      </c>
      <c r="AF165" s="18">
        <f t="shared" si="21"/>
        <v>37.800000000000004</v>
      </c>
    </row>
    <row r="166" spans="1:32" x14ac:dyDescent="0.25">
      <c r="A166" s="9" t="s">
        <v>618</v>
      </c>
      <c r="B166" s="12">
        <f>VLOOKUP(A166, 'Measures with Incentive Levels'!$A$1:$C$21, 2, FALSE)*R166</f>
        <v>868</v>
      </c>
      <c r="C166" s="12">
        <f t="shared" si="15"/>
        <v>86.800000000000011</v>
      </c>
      <c r="D166">
        <v>2287102</v>
      </c>
      <c r="E166" t="s">
        <v>539</v>
      </c>
      <c r="F166" t="s">
        <v>1601</v>
      </c>
      <c r="G166" t="s">
        <v>1888</v>
      </c>
      <c r="H166" t="s">
        <v>1891</v>
      </c>
      <c r="J166" t="s">
        <v>1656</v>
      </c>
      <c r="K166" t="s">
        <v>1507</v>
      </c>
      <c r="L166" t="s">
        <v>1528</v>
      </c>
      <c r="M166" t="s">
        <v>1509</v>
      </c>
      <c r="N166">
        <v>2</v>
      </c>
      <c r="O166">
        <v>0</v>
      </c>
      <c r="P166">
        <v>2</v>
      </c>
      <c r="Q166" t="s">
        <v>1510</v>
      </c>
      <c r="R166">
        <v>43.4</v>
      </c>
      <c r="S166">
        <v>43.4</v>
      </c>
      <c r="T166">
        <v>0</v>
      </c>
      <c r="U166">
        <v>79.489999999999995</v>
      </c>
      <c r="V166">
        <v>53.94</v>
      </c>
      <c r="W166">
        <v>31.89</v>
      </c>
      <c r="X166">
        <v>3.5</v>
      </c>
      <c r="Y166" t="s">
        <v>1099</v>
      </c>
      <c r="Z166">
        <v>41212</v>
      </c>
      <c r="AA166" s="17">
        <f t="shared" si="16"/>
        <v>2287102</v>
      </c>
      <c r="AB166" s="17" t="str">
        <f t="shared" si="17"/>
        <v>Glass Door Reach-In Refrigerator</v>
      </c>
      <c r="AC166" s="9" t="str">
        <f t="shared" si="18"/>
        <v>SERV-WARE</v>
      </c>
      <c r="AD166" s="18" t="str">
        <f t="shared" si="19"/>
        <v>GR-48</v>
      </c>
      <c r="AE166" s="18">
        <f t="shared" si="20"/>
        <v>868</v>
      </c>
      <c r="AF166" s="18">
        <f t="shared" si="21"/>
        <v>86.800000000000011</v>
      </c>
    </row>
    <row r="167" spans="1:32" x14ac:dyDescent="0.25">
      <c r="A167" s="9" t="s">
        <v>618</v>
      </c>
      <c r="B167" s="12">
        <f>VLOOKUP(A167, 'Measures with Incentive Levels'!$A$1:$C$21, 2, FALSE)*R167</f>
        <v>868</v>
      </c>
      <c r="C167" s="12">
        <f t="shared" si="15"/>
        <v>86.800000000000011</v>
      </c>
      <c r="D167">
        <v>2332158</v>
      </c>
      <c r="E167" t="s">
        <v>539</v>
      </c>
      <c r="F167" t="s">
        <v>1601</v>
      </c>
      <c r="G167" t="s">
        <v>1784</v>
      </c>
      <c r="H167" t="s">
        <v>1892</v>
      </c>
      <c r="J167" t="s">
        <v>1656</v>
      </c>
      <c r="K167" t="s">
        <v>1507</v>
      </c>
      <c r="L167" t="s">
        <v>1528</v>
      </c>
      <c r="M167" t="s">
        <v>1509</v>
      </c>
      <c r="N167">
        <v>2</v>
      </c>
      <c r="O167">
        <v>0</v>
      </c>
      <c r="P167">
        <v>2</v>
      </c>
      <c r="Q167" t="s">
        <v>1510</v>
      </c>
      <c r="R167">
        <v>43.4</v>
      </c>
      <c r="S167">
        <v>43.4</v>
      </c>
      <c r="T167">
        <v>0</v>
      </c>
      <c r="U167">
        <v>79.489999999999995</v>
      </c>
      <c r="V167">
        <v>53.94</v>
      </c>
      <c r="W167">
        <v>31.89</v>
      </c>
      <c r="X167">
        <v>2.91</v>
      </c>
      <c r="Y167" t="s">
        <v>1273</v>
      </c>
      <c r="Z167">
        <v>43448</v>
      </c>
      <c r="AA167" s="17">
        <f t="shared" si="16"/>
        <v>2332158</v>
      </c>
      <c r="AB167" s="17" t="str">
        <f t="shared" si="17"/>
        <v>Glass Door Reach-In Refrigerator</v>
      </c>
      <c r="AC167" s="9" t="str">
        <f t="shared" si="18"/>
        <v>SERV-WARE</v>
      </c>
      <c r="AD167" s="18" t="str">
        <f t="shared" si="19"/>
        <v>GR48-HC</v>
      </c>
      <c r="AE167" s="18">
        <f t="shared" si="20"/>
        <v>868</v>
      </c>
      <c r="AF167" s="18">
        <f t="shared" si="21"/>
        <v>86.800000000000011</v>
      </c>
    </row>
    <row r="168" spans="1:32" x14ac:dyDescent="0.25">
      <c r="A168" s="9" t="s">
        <v>618</v>
      </c>
      <c r="B168" s="12">
        <f>VLOOKUP(A168, 'Measures with Incentive Levels'!$A$1:$C$21, 2, FALSE)*R168</f>
        <v>376</v>
      </c>
      <c r="C168" s="12">
        <f t="shared" si="15"/>
        <v>37.6</v>
      </c>
      <c r="D168">
        <v>2287094</v>
      </c>
      <c r="E168" t="s">
        <v>540</v>
      </c>
      <c r="F168" t="s">
        <v>1604</v>
      </c>
      <c r="G168" t="s">
        <v>1654</v>
      </c>
      <c r="H168" t="s">
        <v>1893</v>
      </c>
      <c r="J168" t="s">
        <v>1656</v>
      </c>
      <c r="K168" t="s">
        <v>1507</v>
      </c>
      <c r="L168" t="s">
        <v>1528</v>
      </c>
      <c r="M168" t="s">
        <v>1509</v>
      </c>
      <c r="N168">
        <v>1</v>
      </c>
      <c r="O168">
        <v>0</v>
      </c>
      <c r="P168">
        <v>1</v>
      </c>
      <c r="Q168" t="s">
        <v>1510</v>
      </c>
      <c r="R168">
        <v>18.8</v>
      </c>
      <c r="S168">
        <v>18.8</v>
      </c>
      <c r="T168">
        <v>0</v>
      </c>
      <c r="U168">
        <v>79.489999999999995</v>
      </c>
      <c r="V168">
        <v>26.77</v>
      </c>
      <c r="W168">
        <v>31.89</v>
      </c>
      <c r="X168">
        <v>1.97</v>
      </c>
      <c r="Y168" t="s">
        <v>1099</v>
      </c>
      <c r="Z168">
        <v>41913</v>
      </c>
      <c r="AA168" s="17">
        <f t="shared" si="16"/>
        <v>2287094</v>
      </c>
      <c r="AB168" s="17" t="str">
        <f t="shared" si="17"/>
        <v>Glass Door Reach-In Refrigerator</v>
      </c>
      <c r="AC168" s="9" t="str">
        <f t="shared" si="18"/>
        <v>FIRSCOOL</v>
      </c>
      <c r="AD168" s="18" t="str">
        <f t="shared" si="19"/>
        <v>HGD-23R</v>
      </c>
      <c r="AE168" s="18">
        <f t="shared" si="20"/>
        <v>376</v>
      </c>
      <c r="AF168" s="18">
        <f t="shared" si="21"/>
        <v>37.6</v>
      </c>
    </row>
    <row r="169" spans="1:32" x14ac:dyDescent="0.25">
      <c r="A169" s="9" t="s">
        <v>618</v>
      </c>
      <c r="B169" s="12">
        <f>VLOOKUP(A169, 'Measures with Incentive Levels'!$A$1:$C$21, 2, FALSE)*R169</f>
        <v>868</v>
      </c>
      <c r="C169" s="12">
        <f t="shared" si="15"/>
        <v>86.800000000000011</v>
      </c>
      <c r="D169">
        <v>2287103</v>
      </c>
      <c r="E169" t="s">
        <v>540</v>
      </c>
      <c r="F169" t="s">
        <v>1604</v>
      </c>
      <c r="G169" t="s">
        <v>1654</v>
      </c>
      <c r="H169" t="s">
        <v>1894</v>
      </c>
      <c r="J169" t="s">
        <v>1656</v>
      </c>
      <c r="K169" t="s">
        <v>1507</v>
      </c>
      <c r="L169" t="s">
        <v>1528</v>
      </c>
      <c r="M169" t="s">
        <v>1509</v>
      </c>
      <c r="N169">
        <v>2</v>
      </c>
      <c r="O169">
        <v>0</v>
      </c>
      <c r="P169">
        <v>2</v>
      </c>
      <c r="Q169" t="s">
        <v>1510</v>
      </c>
      <c r="R169">
        <v>43.4</v>
      </c>
      <c r="S169">
        <v>43.4</v>
      </c>
      <c r="T169">
        <v>0</v>
      </c>
      <c r="U169">
        <v>79.489999999999995</v>
      </c>
      <c r="V169">
        <v>53.94</v>
      </c>
      <c r="W169">
        <v>31.89</v>
      </c>
      <c r="X169">
        <v>3.5</v>
      </c>
      <c r="Y169" t="s">
        <v>1099</v>
      </c>
      <c r="Z169">
        <v>41913</v>
      </c>
      <c r="AA169" s="17">
        <f t="shared" si="16"/>
        <v>2287103</v>
      </c>
      <c r="AB169" s="17" t="str">
        <f t="shared" si="17"/>
        <v>Glass Door Reach-In Refrigerator</v>
      </c>
      <c r="AC169" s="9" t="str">
        <f t="shared" si="18"/>
        <v>FIRSCOOL</v>
      </c>
      <c r="AD169" s="18" t="str">
        <f t="shared" si="19"/>
        <v>HGD-48R</v>
      </c>
      <c r="AE169" s="18">
        <f t="shared" si="20"/>
        <v>868</v>
      </c>
      <c r="AF169" s="18">
        <f t="shared" si="21"/>
        <v>86.800000000000011</v>
      </c>
    </row>
    <row r="170" spans="1:32" x14ac:dyDescent="0.25">
      <c r="A170" s="9" t="s">
        <v>618</v>
      </c>
      <c r="B170" s="12">
        <f>VLOOKUP(A170, 'Measures with Incentive Levels'!$A$1:$C$21, 2, FALSE)*R170</f>
        <v>357.40000000000003</v>
      </c>
      <c r="C170" s="12">
        <f t="shared" si="15"/>
        <v>35.74</v>
      </c>
      <c r="D170">
        <v>2302132</v>
      </c>
      <c r="E170" t="s">
        <v>547</v>
      </c>
      <c r="F170" t="s">
        <v>885</v>
      </c>
      <c r="G170" t="s">
        <v>1895</v>
      </c>
      <c r="H170" t="s">
        <v>1895</v>
      </c>
      <c r="I170" t="s">
        <v>1896</v>
      </c>
      <c r="J170" t="s">
        <v>1656</v>
      </c>
      <c r="K170" t="s">
        <v>1507</v>
      </c>
      <c r="L170" t="s">
        <v>1514</v>
      </c>
      <c r="M170" t="s">
        <v>1509</v>
      </c>
      <c r="N170">
        <v>2</v>
      </c>
      <c r="O170">
        <v>0</v>
      </c>
      <c r="P170">
        <v>2</v>
      </c>
      <c r="Q170" t="s">
        <v>1510</v>
      </c>
      <c r="R170">
        <v>17.87</v>
      </c>
      <c r="S170">
        <v>17.87</v>
      </c>
      <c r="T170">
        <v>0</v>
      </c>
      <c r="U170">
        <v>79.5</v>
      </c>
      <c r="V170">
        <v>24</v>
      </c>
      <c r="W170">
        <v>30</v>
      </c>
      <c r="X170">
        <v>1.98</v>
      </c>
      <c r="Y170" t="s">
        <v>1273</v>
      </c>
      <c r="Z170">
        <v>42826</v>
      </c>
      <c r="AA170" s="17">
        <f t="shared" si="16"/>
        <v>2302132</v>
      </c>
      <c r="AB170" s="17" t="str">
        <f t="shared" si="17"/>
        <v>Glass Door Reach-In Refrigerator</v>
      </c>
      <c r="AC170" s="9" t="str">
        <f t="shared" si="18"/>
        <v>Delfield</v>
      </c>
      <c r="AD170" s="18" t="str">
        <f t="shared" si="19"/>
        <v>CSR1NP-GH</v>
      </c>
      <c r="AE170" s="18">
        <f t="shared" si="20"/>
        <v>357.40000000000003</v>
      </c>
      <c r="AF170" s="18">
        <f t="shared" si="21"/>
        <v>35.74</v>
      </c>
    </row>
    <row r="171" spans="1:32" x14ac:dyDescent="0.25">
      <c r="A171" s="9" t="s">
        <v>618</v>
      </c>
      <c r="B171" s="12">
        <f>VLOOKUP(A171, 'Measures with Incentive Levels'!$A$1:$C$21, 2, FALSE)*R171</f>
        <v>795.19999999999993</v>
      </c>
      <c r="C171" s="12">
        <f t="shared" si="15"/>
        <v>79.52</v>
      </c>
      <c r="D171">
        <v>2302392</v>
      </c>
      <c r="E171" t="s">
        <v>547</v>
      </c>
      <c r="F171" t="s">
        <v>885</v>
      </c>
      <c r="G171" t="s">
        <v>1897</v>
      </c>
      <c r="H171" t="s">
        <v>1897</v>
      </c>
      <c r="I171" t="s">
        <v>1898</v>
      </c>
      <c r="J171" t="s">
        <v>1656</v>
      </c>
      <c r="K171" t="s">
        <v>1507</v>
      </c>
      <c r="L171" t="s">
        <v>1514</v>
      </c>
      <c r="M171" t="s">
        <v>1509</v>
      </c>
      <c r="N171">
        <v>2</v>
      </c>
      <c r="O171">
        <v>0</v>
      </c>
      <c r="P171">
        <v>2</v>
      </c>
      <c r="Q171" t="s">
        <v>1510</v>
      </c>
      <c r="R171">
        <v>39.76</v>
      </c>
      <c r="S171">
        <v>39.76</v>
      </c>
      <c r="T171">
        <v>0</v>
      </c>
      <c r="U171">
        <v>79.5</v>
      </c>
      <c r="V171">
        <v>48.4</v>
      </c>
      <c r="W171">
        <v>30</v>
      </c>
      <c r="X171">
        <v>2.39</v>
      </c>
      <c r="Y171" t="s">
        <v>1273</v>
      </c>
      <c r="Z171">
        <v>42826</v>
      </c>
      <c r="AA171" s="17">
        <f t="shared" si="16"/>
        <v>2302392</v>
      </c>
      <c r="AB171" s="17" t="str">
        <f t="shared" si="17"/>
        <v>Glass Door Reach-In Refrigerator</v>
      </c>
      <c r="AC171" s="9" t="str">
        <f t="shared" si="18"/>
        <v>Delfield</v>
      </c>
      <c r="AD171" s="18" t="str">
        <f t="shared" si="19"/>
        <v>CSR2NP-G</v>
      </c>
      <c r="AE171" s="18">
        <f t="shared" si="20"/>
        <v>795.19999999999993</v>
      </c>
      <c r="AF171" s="18">
        <f t="shared" si="21"/>
        <v>79.52</v>
      </c>
    </row>
    <row r="172" spans="1:32" x14ac:dyDescent="0.25">
      <c r="A172" s="9" t="s">
        <v>618</v>
      </c>
      <c r="B172" s="12">
        <f>VLOOKUP(A172, 'Measures with Incentive Levels'!$A$1:$C$21, 2, FALSE)*R172</f>
        <v>790.6</v>
      </c>
      <c r="C172" s="12">
        <f t="shared" si="15"/>
        <v>79.06</v>
      </c>
      <c r="D172">
        <v>2302131</v>
      </c>
      <c r="E172" t="s">
        <v>547</v>
      </c>
      <c r="F172" t="s">
        <v>885</v>
      </c>
      <c r="G172" t="s">
        <v>1899</v>
      </c>
      <c r="H172" t="s">
        <v>1899</v>
      </c>
      <c r="I172" t="s">
        <v>1900</v>
      </c>
      <c r="J172" t="s">
        <v>1656</v>
      </c>
      <c r="K172" t="s">
        <v>1507</v>
      </c>
      <c r="L172" t="s">
        <v>1514</v>
      </c>
      <c r="M172" t="s">
        <v>1509</v>
      </c>
      <c r="N172">
        <v>4</v>
      </c>
      <c r="O172">
        <v>0</v>
      </c>
      <c r="P172">
        <v>4</v>
      </c>
      <c r="Q172" t="s">
        <v>1510</v>
      </c>
      <c r="R172">
        <v>39.53</v>
      </c>
      <c r="S172">
        <v>39.53</v>
      </c>
      <c r="T172">
        <v>0</v>
      </c>
      <c r="U172">
        <v>79.5</v>
      </c>
      <c r="V172">
        <v>48.42</v>
      </c>
      <c r="W172">
        <v>30.02</v>
      </c>
      <c r="X172">
        <v>2.37</v>
      </c>
      <c r="Y172" t="s">
        <v>1273</v>
      </c>
      <c r="Z172">
        <v>42826</v>
      </c>
      <c r="AA172" s="17">
        <f t="shared" si="16"/>
        <v>2302131</v>
      </c>
      <c r="AB172" s="17" t="str">
        <f t="shared" si="17"/>
        <v>Glass Door Reach-In Refrigerator</v>
      </c>
      <c r="AC172" s="9" t="str">
        <f t="shared" si="18"/>
        <v>Delfield</v>
      </c>
      <c r="AD172" s="18" t="str">
        <f t="shared" si="19"/>
        <v>CSR2NP-GH</v>
      </c>
      <c r="AE172" s="18">
        <f t="shared" si="20"/>
        <v>790.6</v>
      </c>
      <c r="AF172" s="18">
        <f t="shared" si="21"/>
        <v>79.06</v>
      </c>
    </row>
    <row r="173" spans="1:32" x14ac:dyDescent="0.25">
      <c r="A173" s="9" t="s">
        <v>618</v>
      </c>
      <c r="B173" s="12">
        <f>VLOOKUP(A173, 'Measures with Incentive Levels'!$A$1:$C$21, 2, FALSE)*R173</f>
        <v>472.59999999999997</v>
      </c>
      <c r="C173" s="12">
        <f t="shared" si="15"/>
        <v>47.26</v>
      </c>
      <c r="D173">
        <v>2302370</v>
      </c>
      <c r="E173" t="s">
        <v>547</v>
      </c>
      <c r="F173" t="s">
        <v>885</v>
      </c>
      <c r="G173" t="s">
        <v>1901</v>
      </c>
      <c r="H173" t="s">
        <v>1901</v>
      </c>
      <c r="I173" t="s">
        <v>1902</v>
      </c>
      <c r="J173" t="s">
        <v>1656</v>
      </c>
      <c r="K173" t="s">
        <v>1507</v>
      </c>
      <c r="L173" t="s">
        <v>1514</v>
      </c>
      <c r="M173" t="s">
        <v>1509</v>
      </c>
      <c r="N173">
        <v>2</v>
      </c>
      <c r="O173">
        <v>0</v>
      </c>
      <c r="P173">
        <v>2</v>
      </c>
      <c r="Q173" t="s">
        <v>1510</v>
      </c>
      <c r="R173">
        <v>23.63</v>
      </c>
      <c r="S173">
        <v>23.63</v>
      </c>
      <c r="T173">
        <v>0</v>
      </c>
      <c r="U173">
        <v>79.5</v>
      </c>
      <c r="V173">
        <v>27.4</v>
      </c>
      <c r="W173">
        <v>30.2</v>
      </c>
      <c r="X173">
        <v>2.2000000000000002</v>
      </c>
      <c r="Y173" t="s">
        <v>1273</v>
      </c>
      <c r="Z173">
        <v>42826</v>
      </c>
      <c r="AA173" s="17">
        <f t="shared" si="16"/>
        <v>2302370</v>
      </c>
      <c r="AB173" s="17" t="str">
        <f t="shared" si="17"/>
        <v>Glass Door Reach-In Refrigerator</v>
      </c>
      <c r="AC173" s="9" t="str">
        <f t="shared" si="18"/>
        <v>Delfield</v>
      </c>
      <c r="AD173" s="18" t="str">
        <f t="shared" si="19"/>
        <v>CSRPT1P-G</v>
      </c>
      <c r="AE173" s="18">
        <f t="shared" si="20"/>
        <v>472.59999999999997</v>
      </c>
      <c r="AF173" s="18">
        <f t="shared" si="21"/>
        <v>47.26</v>
      </c>
    </row>
    <row r="174" spans="1:32" x14ac:dyDescent="0.25">
      <c r="A174" s="9" t="s">
        <v>618</v>
      </c>
      <c r="B174" s="12">
        <f>VLOOKUP(A174, 'Measures with Incentive Levels'!$A$1:$C$21, 2, FALSE)*R174</f>
        <v>998.6</v>
      </c>
      <c r="C174" s="12">
        <f t="shared" si="15"/>
        <v>99.860000000000014</v>
      </c>
      <c r="D174">
        <v>2302134</v>
      </c>
      <c r="E174" t="s">
        <v>547</v>
      </c>
      <c r="F174" t="s">
        <v>885</v>
      </c>
      <c r="G174" t="s">
        <v>1903</v>
      </c>
      <c r="H174" t="s">
        <v>1903</v>
      </c>
      <c r="I174" t="s">
        <v>1904</v>
      </c>
      <c r="J174" t="s">
        <v>1656</v>
      </c>
      <c r="K174" t="s">
        <v>1507</v>
      </c>
      <c r="L174" t="s">
        <v>1514</v>
      </c>
      <c r="M174" t="s">
        <v>1509</v>
      </c>
      <c r="N174">
        <v>4</v>
      </c>
      <c r="O174">
        <v>0</v>
      </c>
      <c r="P174">
        <v>4</v>
      </c>
      <c r="Q174" t="s">
        <v>1510</v>
      </c>
      <c r="R174">
        <v>49.93</v>
      </c>
      <c r="S174">
        <v>49.93</v>
      </c>
      <c r="T174">
        <v>0</v>
      </c>
      <c r="U174">
        <v>79.5</v>
      </c>
      <c r="V174">
        <v>55.22</v>
      </c>
      <c r="W174">
        <v>30.02</v>
      </c>
      <c r="X174">
        <v>3.23</v>
      </c>
      <c r="Y174" t="s">
        <v>1273</v>
      </c>
      <c r="Z174">
        <v>42826</v>
      </c>
      <c r="AA174" s="17">
        <f t="shared" si="16"/>
        <v>2302134</v>
      </c>
      <c r="AB174" s="17" t="str">
        <f t="shared" si="17"/>
        <v>Glass Door Reach-In Refrigerator</v>
      </c>
      <c r="AC174" s="9" t="str">
        <f t="shared" si="18"/>
        <v>Delfield</v>
      </c>
      <c r="AD174" s="18" t="str">
        <f t="shared" si="19"/>
        <v>CSRPT2P-G</v>
      </c>
      <c r="AE174" s="18">
        <f t="shared" si="20"/>
        <v>998.6</v>
      </c>
      <c r="AF174" s="18">
        <f t="shared" si="21"/>
        <v>99.860000000000014</v>
      </c>
    </row>
    <row r="175" spans="1:32" x14ac:dyDescent="0.25">
      <c r="A175" s="9" t="s">
        <v>618</v>
      </c>
      <c r="B175" s="12">
        <f>VLOOKUP(A175, 'Measures with Incentive Levels'!$A$1:$C$21, 2, FALSE)*R175</f>
        <v>987.6</v>
      </c>
      <c r="C175" s="12">
        <f t="shared" si="15"/>
        <v>98.76</v>
      </c>
      <c r="D175">
        <v>2302133</v>
      </c>
      <c r="E175" t="s">
        <v>547</v>
      </c>
      <c r="F175" t="s">
        <v>885</v>
      </c>
      <c r="G175" t="s">
        <v>1905</v>
      </c>
      <c r="H175" t="s">
        <v>1905</v>
      </c>
      <c r="I175" t="s">
        <v>1906</v>
      </c>
      <c r="J175" t="s">
        <v>1656</v>
      </c>
      <c r="K175" t="s">
        <v>1507</v>
      </c>
      <c r="L175" t="s">
        <v>1514</v>
      </c>
      <c r="M175" t="s">
        <v>1509</v>
      </c>
      <c r="N175">
        <v>8</v>
      </c>
      <c r="O175">
        <v>0</v>
      </c>
      <c r="P175">
        <v>8</v>
      </c>
      <c r="Q175" t="s">
        <v>1510</v>
      </c>
      <c r="R175">
        <v>49.38</v>
      </c>
      <c r="S175">
        <v>49.38</v>
      </c>
      <c r="T175">
        <v>0</v>
      </c>
      <c r="U175">
        <v>79.5</v>
      </c>
      <c r="V175">
        <v>55.2</v>
      </c>
      <c r="W175">
        <v>30</v>
      </c>
      <c r="X175">
        <v>3.54</v>
      </c>
      <c r="Y175" t="s">
        <v>1273</v>
      </c>
      <c r="Z175">
        <v>42826</v>
      </c>
      <c r="AA175" s="17">
        <f t="shared" si="16"/>
        <v>2302133</v>
      </c>
      <c r="AB175" s="17" t="str">
        <f t="shared" si="17"/>
        <v>Glass Door Reach-In Refrigerator</v>
      </c>
      <c r="AC175" s="9" t="str">
        <f t="shared" si="18"/>
        <v>Delfield</v>
      </c>
      <c r="AD175" s="18" t="str">
        <f t="shared" si="19"/>
        <v>CSRPT2P-GH</v>
      </c>
      <c r="AE175" s="18">
        <f t="shared" si="20"/>
        <v>987.6</v>
      </c>
      <c r="AF175" s="18">
        <f t="shared" si="21"/>
        <v>98.76</v>
      </c>
    </row>
    <row r="176" spans="1:32" x14ac:dyDescent="0.25">
      <c r="A176" s="9" t="s">
        <v>618</v>
      </c>
      <c r="B176" s="12">
        <f>VLOOKUP(A176, 'Measures with Incentive Levels'!$A$1:$C$21, 2, FALSE)*R176</f>
        <v>760.19999999999993</v>
      </c>
      <c r="C176" s="12">
        <f t="shared" si="15"/>
        <v>76.02</v>
      </c>
      <c r="D176">
        <v>2302129</v>
      </c>
      <c r="E176" t="s">
        <v>547</v>
      </c>
      <c r="F176" t="s">
        <v>885</v>
      </c>
      <c r="G176" t="s">
        <v>1907</v>
      </c>
      <c r="H176" t="s">
        <v>1907</v>
      </c>
      <c r="I176" t="s">
        <v>1908</v>
      </c>
      <c r="J176" t="s">
        <v>1656</v>
      </c>
      <c r="K176" t="s">
        <v>1507</v>
      </c>
      <c r="L176" t="s">
        <v>1514</v>
      </c>
      <c r="M176" t="s">
        <v>1509</v>
      </c>
      <c r="N176">
        <v>1</v>
      </c>
      <c r="O176">
        <v>0</v>
      </c>
      <c r="P176">
        <v>1</v>
      </c>
      <c r="Q176" t="s">
        <v>1510</v>
      </c>
      <c r="R176">
        <v>38.01</v>
      </c>
      <c r="S176">
        <v>38.01</v>
      </c>
      <c r="T176">
        <v>0</v>
      </c>
      <c r="U176">
        <v>89</v>
      </c>
      <c r="V176">
        <v>34</v>
      </c>
      <c r="W176">
        <v>34</v>
      </c>
      <c r="X176">
        <v>2.74</v>
      </c>
      <c r="Y176" t="s">
        <v>1273</v>
      </c>
      <c r="Z176">
        <v>42826</v>
      </c>
      <c r="AA176" s="17">
        <f t="shared" si="16"/>
        <v>2302129</v>
      </c>
      <c r="AB176" s="17" t="str">
        <f t="shared" si="17"/>
        <v>Glass Door Reach-In Refrigerator</v>
      </c>
      <c r="AC176" s="9" t="str">
        <f t="shared" si="18"/>
        <v>Delfield</v>
      </c>
      <c r="AD176" s="18" t="str">
        <f t="shared" si="19"/>
        <v>CSRRI1P-G</v>
      </c>
      <c r="AE176" s="18">
        <f t="shared" si="20"/>
        <v>760.19999999999993</v>
      </c>
      <c r="AF176" s="18">
        <f t="shared" si="21"/>
        <v>76.02</v>
      </c>
    </row>
    <row r="177" spans="1:32" x14ac:dyDescent="0.25">
      <c r="A177" s="9" t="s">
        <v>618</v>
      </c>
      <c r="B177" s="12">
        <f>VLOOKUP(A177, 'Measures with Incentive Levels'!$A$1:$C$21, 2, FALSE)*R177</f>
        <v>1526.8000000000002</v>
      </c>
      <c r="C177" s="12">
        <f t="shared" si="15"/>
        <v>152.68000000000004</v>
      </c>
      <c r="D177">
        <v>2302394</v>
      </c>
      <c r="E177" t="s">
        <v>547</v>
      </c>
      <c r="F177" t="s">
        <v>885</v>
      </c>
      <c r="G177" t="s">
        <v>1909</v>
      </c>
      <c r="H177" t="s">
        <v>1909</v>
      </c>
      <c r="I177" t="s">
        <v>1910</v>
      </c>
      <c r="J177" t="s">
        <v>1656</v>
      </c>
      <c r="K177" t="s">
        <v>1507</v>
      </c>
      <c r="L177" t="s">
        <v>1514</v>
      </c>
      <c r="M177" t="s">
        <v>1509</v>
      </c>
      <c r="N177">
        <v>2</v>
      </c>
      <c r="O177">
        <v>0</v>
      </c>
      <c r="P177">
        <v>2</v>
      </c>
      <c r="Q177" t="s">
        <v>1510</v>
      </c>
      <c r="R177">
        <v>76.34</v>
      </c>
      <c r="S177">
        <v>76.34</v>
      </c>
      <c r="T177">
        <v>0</v>
      </c>
      <c r="U177">
        <v>89</v>
      </c>
      <c r="V177">
        <v>66</v>
      </c>
      <c r="W177">
        <v>34</v>
      </c>
      <c r="X177">
        <v>5.18</v>
      </c>
      <c r="Y177" t="s">
        <v>1273</v>
      </c>
      <c r="Z177">
        <v>42826</v>
      </c>
      <c r="AA177" s="17">
        <f t="shared" si="16"/>
        <v>2302394</v>
      </c>
      <c r="AB177" s="17" t="str">
        <f t="shared" si="17"/>
        <v>Glass Door Reach-In Refrigerator</v>
      </c>
      <c r="AC177" s="9" t="str">
        <f t="shared" si="18"/>
        <v>Delfield</v>
      </c>
      <c r="AD177" s="18" t="str">
        <f t="shared" si="19"/>
        <v>CSRRI2P-G</v>
      </c>
      <c r="AE177" s="18">
        <f t="shared" si="20"/>
        <v>1526.8000000000002</v>
      </c>
      <c r="AF177" s="18">
        <f t="shared" si="21"/>
        <v>152.68000000000004</v>
      </c>
    </row>
    <row r="178" spans="1:32" x14ac:dyDescent="0.25">
      <c r="A178" s="9" t="s">
        <v>618</v>
      </c>
      <c r="B178" s="12">
        <f>VLOOKUP(A178, 'Measures with Incentive Levels'!$A$1:$C$21, 2, FALSE)*R178</f>
        <v>780</v>
      </c>
      <c r="C178" s="12">
        <f t="shared" si="15"/>
        <v>78</v>
      </c>
      <c r="D178">
        <v>2302128</v>
      </c>
      <c r="E178" t="s">
        <v>547</v>
      </c>
      <c r="F178" t="s">
        <v>885</v>
      </c>
      <c r="G178" t="s">
        <v>1911</v>
      </c>
      <c r="H178" t="s">
        <v>1911</v>
      </c>
      <c r="I178" t="s">
        <v>1912</v>
      </c>
      <c r="J178" t="s">
        <v>1656</v>
      </c>
      <c r="K178" t="s">
        <v>1507</v>
      </c>
      <c r="L178" t="s">
        <v>1514</v>
      </c>
      <c r="M178" t="s">
        <v>1509</v>
      </c>
      <c r="N178">
        <v>2</v>
      </c>
      <c r="O178">
        <v>0</v>
      </c>
      <c r="P178">
        <v>2</v>
      </c>
      <c r="Q178" t="s">
        <v>1510</v>
      </c>
      <c r="R178">
        <v>39</v>
      </c>
      <c r="S178">
        <v>39</v>
      </c>
      <c r="T178">
        <v>0</v>
      </c>
      <c r="U178">
        <v>89</v>
      </c>
      <c r="V178">
        <v>34</v>
      </c>
      <c r="W178">
        <v>36.119999999999997</v>
      </c>
      <c r="X178">
        <v>2.75</v>
      </c>
      <c r="Y178" t="s">
        <v>1273</v>
      </c>
      <c r="Z178">
        <v>42826</v>
      </c>
      <c r="AA178" s="17">
        <f t="shared" si="16"/>
        <v>2302128</v>
      </c>
      <c r="AB178" s="17" t="str">
        <f t="shared" si="17"/>
        <v>Glass Door Reach-In Refrigerator</v>
      </c>
      <c r="AC178" s="9" t="str">
        <f t="shared" si="18"/>
        <v>Delfield</v>
      </c>
      <c r="AD178" s="18" t="str">
        <f t="shared" si="19"/>
        <v>CSRRT1P-G</v>
      </c>
      <c r="AE178" s="18">
        <f t="shared" si="20"/>
        <v>780</v>
      </c>
      <c r="AF178" s="18">
        <f t="shared" si="21"/>
        <v>78</v>
      </c>
    </row>
    <row r="179" spans="1:32" x14ac:dyDescent="0.25">
      <c r="A179" s="9" t="s">
        <v>618</v>
      </c>
      <c r="B179" s="12">
        <f>VLOOKUP(A179, 'Measures with Incentive Levels'!$A$1:$C$21, 2, FALSE)*R179</f>
        <v>1601.2</v>
      </c>
      <c r="C179" s="12">
        <f t="shared" si="15"/>
        <v>160.12</v>
      </c>
      <c r="D179">
        <v>2302426</v>
      </c>
      <c r="E179" t="s">
        <v>547</v>
      </c>
      <c r="F179" t="s">
        <v>885</v>
      </c>
      <c r="G179" t="s">
        <v>1913</v>
      </c>
      <c r="H179" t="s">
        <v>1913</v>
      </c>
      <c r="I179" t="s">
        <v>1914</v>
      </c>
      <c r="J179" t="s">
        <v>1656</v>
      </c>
      <c r="K179" t="s">
        <v>1507</v>
      </c>
      <c r="L179" t="s">
        <v>1514</v>
      </c>
      <c r="M179" t="s">
        <v>1509</v>
      </c>
      <c r="N179">
        <v>2</v>
      </c>
      <c r="O179">
        <v>2</v>
      </c>
      <c r="P179">
        <v>4</v>
      </c>
      <c r="Q179" t="s">
        <v>1510</v>
      </c>
      <c r="R179">
        <v>80.06</v>
      </c>
      <c r="S179">
        <v>80.06</v>
      </c>
      <c r="T179">
        <v>0</v>
      </c>
      <c r="U179">
        <v>89</v>
      </c>
      <c r="V179">
        <v>66</v>
      </c>
      <c r="W179">
        <v>34</v>
      </c>
      <c r="X179">
        <v>5.23</v>
      </c>
      <c r="Y179" t="s">
        <v>1273</v>
      </c>
      <c r="Z179">
        <v>42826</v>
      </c>
      <c r="AA179" s="17">
        <f t="shared" si="16"/>
        <v>2302426</v>
      </c>
      <c r="AB179" s="17" t="str">
        <f t="shared" si="17"/>
        <v>Glass Door Reach-In Refrigerator</v>
      </c>
      <c r="AC179" s="9" t="str">
        <f t="shared" si="18"/>
        <v>Delfield</v>
      </c>
      <c r="AD179" s="18" t="str">
        <f t="shared" si="19"/>
        <v>CSRRT2P-GS</v>
      </c>
      <c r="AE179" s="18">
        <f t="shared" si="20"/>
        <v>1601.2</v>
      </c>
      <c r="AF179" s="18">
        <f t="shared" si="21"/>
        <v>160.12</v>
      </c>
    </row>
    <row r="180" spans="1:32" x14ac:dyDescent="0.25">
      <c r="A180" s="9" t="s">
        <v>618</v>
      </c>
      <c r="B180" s="12">
        <f>VLOOKUP(A180, 'Measures with Incentive Levels'!$A$1:$C$21, 2, FALSE)*R180</f>
        <v>359.79999999999995</v>
      </c>
      <c r="C180" s="12">
        <f t="shared" si="15"/>
        <v>35.979999999999997</v>
      </c>
      <c r="D180">
        <v>2311159</v>
      </c>
      <c r="E180" t="s">
        <v>547</v>
      </c>
      <c r="F180" t="s">
        <v>885</v>
      </c>
      <c r="G180" t="s">
        <v>1915</v>
      </c>
      <c r="H180" t="s">
        <v>1915</v>
      </c>
      <c r="J180" t="s">
        <v>1656</v>
      </c>
      <c r="K180" t="s">
        <v>1507</v>
      </c>
      <c r="L180" t="s">
        <v>1529</v>
      </c>
      <c r="M180" t="s">
        <v>1509</v>
      </c>
      <c r="N180">
        <v>1</v>
      </c>
      <c r="O180">
        <v>0</v>
      </c>
      <c r="P180">
        <v>1</v>
      </c>
      <c r="Q180" t="s">
        <v>1510</v>
      </c>
      <c r="R180">
        <v>17.989999999999998</v>
      </c>
      <c r="S180">
        <v>17.989999999999998</v>
      </c>
      <c r="T180">
        <v>0</v>
      </c>
      <c r="U180">
        <v>79.5</v>
      </c>
      <c r="V180">
        <v>24</v>
      </c>
      <c r="W180">
        <v>30</v>
      </c>
      <c r="X180">
        <v>1.92</v>
      </c>
      <c r="Y180" t="s">
        <v>1273</v>
      </c>
      <c r="Z180">
        <v>43221</v>
      </c>
      <c r="AA180" s="17">
        <f t="shared" si="16"/>
        <v>2311159</v>
      </c>
      <c r="AB180" s="17" t="str">
        <f t="shared" si="17"/>
        <v>Glass Door Reach-In Refrigerator</v>
      </c>
      <c r="AC180" s="9" t="str">
        <f t="shared" si="18"/>
        <v>Delfield</v>
      </c>
      <c r="AD180" s="18" t="str">
        <f t="shared" si="19"/>
        <v>GAR1NP-G</v>
      </c>
      <c r="AE180" s="18">
        <f t="shared" si="20"/>
        <v>359.79999999999995</v>
      </c>
      <c r="AF180" s="18">
        <f t="shared" si="21"/>
        <v>35.979999999999997</v>
      </c>
    </row>
    <row r="181" spans="1:32" x14ac:dyDescent="0.25">
      <c r="A181" s="9" t="s">
        <v>618</v>
      </c>
      <c r="B181" s="12">
        <f>VLOOKUP(A181, 'Measures with Incentive Levels'!$A$1:$C$21, 2, FALSE)*R181</f>
        <v>795.19999999999993</v>
      </c>
      <c r="C181" s="12">
        <f t="shared" si="15"/>
        <v>79.52</v>
      </c>
      <c r="D181">
        <v>2311160</v>
      </c>
      <c r="E181" t="s">
        <v>547</v>
      </c>
      <c r="F181" t="s">
        <v>885</v>
      </c>
      <c r="G181" t="s">
        <v>1916</v>
      </c>
      <c r="H181" t="s">
        <v>1916</v>
      </c>
      <c r="J181" t="s">
        <v>1656</v>
      </c>
      <c r="K181" t="s">
        <v>1507</v>
      </c>
      <c r="L181" t="s">
        <v>1529</v>
      </c>
      <c r="M181" t="s">
        <v>1509</v>
      </c>
      <c r="N181">
        <v>2</v>
      </c>
      <c r="O181">
        <v>0</v>
      </c>
      <c r="P181">
        <v>2</v>
      </c>
      <c r="Q181" t="s">
        <v>1510</v>
      </c>
      <c r="R181">
        <v>39.76</v>
      </c>
      <c r="S181">
        <v>39.76</v>
      </c>
      <c r="T181">
        <v>0</v>
      </c>
      <c r="U181">
        <v>79.5</v>
      </c>
      <c r="V181">
        <v>48.42</v>
      </c>
      <c r="W181">
        <v>30</v>
      </c>
      <c r="X181">
        <v>2.59</v>
      </c>
      <c r="Y181" t="s">
        <v>1273</v>
      </c>
      <c r="Z181">
        <v>43221</v>
      </c>
      <c r="AA181" s="17">
        <f t="shared" si="16"/>
        <v>2311160</v>
      </c>
      <c r="AB181" s="17" t="str">
        <f t="shared" si="17"/>
        <v>Glass Door Reach-In Refrigerator</v>
      </c>
      <c r="AC181" s="9" t="str">
        <f t="shared" si="18"/>
        <v>Delfield</v>
      </c>
      <c r="AD181" s="18" t="str">
        <f t="shared" si="19"/>
        <v>GAR2NP-G</v>
      </c>
      <c r="AE181" s="18">
        <f t="shared" si="20"/>
        <v>795.19999999999993</v>
      </c>
      <c r="AF181" s="18">
        <f t="shared" si="21"/>
        <v>79.52</v>
      </c>
    </row>
    <row r="182" spans="1:32" x14ac:dyDescent="0.25">
      <c r="A182" s="9" t="s">
        <v>618</v>
      </c>
      <c r="B182" s="12">
        <f>VLOOKUP(A182, 'Measures with Incentive Levels'!$A$1:$C$21, 2, FALSE)*R182</f>
        <v>998.6</v>
      </c>
      <c r="C182" s="12">
        <f t="shared" si="15"/>
        <v>99.860000000000014</v>
      </c>
      <c r="D182">
        <v>2311161</v>
      </c>
      <c r="E182" t="s">
        <v>547</v>
      </c>
      <c r="F182" t="s">
        <v>885</v>
      </c>
      <c r="G182" t="s">
        <v>1917</v>
      </c>
      <c r="H182" t="s">
        <v>1917</v>
      </c>
      <c r="J182" t="s">
        <v>1656</v>
      </c>
      <c r="K182" t="s">
        <v>1507</v>
      </c>
      <c r="L182" t="s">
        <v>1614</v>
      </c>
      <c r="M182" t="s">
        <v>1509</v>
      </c>
      <c r="N182">
        <v>4</v>
      </c>
      <c r="O182">
        <v>0</v>
      </c>
      <c r="P182">
        <v>4</v>
      </c>
      <c r="Q182" t="s">
        <v>1510</v>
      </c>
      <c r="R182">
        <v>49.93</v>
      </c>
      <c r="S182">
        <v>49.93</v>
      </c>
      <c r="T182">
        <v>0</v>
      </c>
      <c r="U182">
        <v>79.5</v>
      </c>
      <c r="V182">
        <v>55.2</v>
      </c>
      <c r="W182">
        <v>30</v>
      </c>
      <c r="X182">
        <v>3.67</v>
      </c>
      <c r="Y182" t="s">
        <v>1273</v>
      </c>
      <c r="Z182">
        <v>43221</v>
      </c>
      <c r="AA182" s="17">
        <f t="shared" si="16"/>
        <v>2311161</v>
      </c>
      <c r="AB182" s="17" t="str">
        <f t="shared" si="17"/>
        <v>Glass Door Reach-In Refrigerator</v>
      </c>
      <c r="AC182" s="9" t="str">
        <f t="shared" si="18"/>
        <v>Delfield</v>
      </c>
      <c r="AD182" s="18" t="str">
        <f t="shared" si="19"/>
        <v>GARPT2P-G</v>
      </c>
      <c r="AE182" s="18">
        <f t="shared" si="20"/>
        <v>998.6</v>
      </c>
      <c r="AF182" s="18">
        <f t="shared" si="21"/>
        <v>99.860000000000014</v>
      </c>
    </row>
    <row r="183" spans="1:32" x14ac:dyDescent="0.25">
      <c r="A183" s="9" t="s">
        <v>618</v>
      </c>
      <c r="B183" s="12">
        <f>VLOOKUP(A183, 'Measures with Incentive Levels'!$A$1:$C$21, 2, FALSE)*R183</f>
        <v>780</v>
      </c>
      <c r="C183" s="12">
        <f t="shared" si="15"/>
        <v>78</v>
      </c>
      <c r="D183">
        <v>2311163</v>
      </c>
      <c r="E183" t="s">
        <v>547</v>
      </c>
      <c r="F183" t="s">
        <v>885</v>
      </c>
      <c r="G183" t="s">
        <v>1918</v>
      </c>
      <c r="H183" t="s">
        <v>1918</v>
      </c>
      <c r="J183" t="s">
        <v>1656</v>
      </c>
      <c r="K183" t="s">
        <v>1507</v>
      </c>
      <c r="L183" t="s">
        <v>1614</v>
      </c>
      <c r="M183" t="s">
        <v>1509</v>
      </c>
      <c r="N183">
        <v>2</v>
      </c>
      <c r="O183">
        <v>0</v>
      </c>
      <c r="P183">
        <v>2</v>
      </c>
      <c r="Q183" t="s">
        <v>1510</v>
      </c>
      <c r="R183">
        <v>39</v>
      </c>
      <c r="S183">
        <v>39</v>
      </c>
      <c r="T183">
        <v>0</v>
      </c>
      <c r="U183">
        <v>89</v>
      </c>
      <c r="V183">
        <v>34</v>
      </c>
      <c r="W183">
        <v>36.119999999999997</v>
      </c>
      <c r="X183">
        <v>3.21</v>
      </c>
      <c r="Y183" t="s">
        <v>1273</v>
      </c>
      <c r="Z183">
        <v>43221</v>
      </c>
      <c r="AA183" s="17">
        <f t="shared" si="16"/>
        <v>2311163</v>
      </c>
      <c r="AB183" s="17" t="str">
        <f t="shared" si="17"/>
        <v>Glass Door Reach-In Refrigerator</v>
      </c>
      <c r="AC183" s="9" t="str">
        <f t="shared" si="18"/>
        <v>Delfield</v>
      </c>
      <c r="AD183" s="18" t="str">
        <f t="shared" si="19"/>
        <v>GARRT1P-G</v>
      </c>
      <c r="AE183" s="18">
        <f t="shared" si="20"/>
        <v>780</v>
      </c>
      <c r="AF183" s="18">
        <f t="shared" si="21"/>
        <v>78</v>
      </c>
    </row>
    <row r="184" spans="1:32" x14ac:dyDescent="0.25">
      <c r="A184" s="9" t="s">
        <v>618</v>
      </c>
      <c r="B184" s="12">
        <f>VLOOKUP(A184, 'Measures with Incentive Levels'!$A$1:$C$21, 2, FALSE)*R184</f>
        <v>431.8</v>
      </c>
      <c r="C184" s="12">
        <f t="shared" si="15"/>
        <v>43.180000000000007</v>
      </c>
      <c r="D184">
        <v>2289518</v>
      </c>
      <c r="E184" t="s">
        <v>547</v>
      </c>
      <c r="F184" t="s">
        <v>885</v>
      </c>
      <c r="G184" t="s">
        <v>1919</v>
      </c>
      <c r="H184" t="s">
        <v>1919</v>
      </c>
      <c r="I184" t="s">
        <v>1920</v>
      </c>
      <c r="J184" t="s">
        <v>1656</v>
      </c>
      <c r="K184" t="s">
        <v>1507</v>
      </c>
      <c r="L184" t="s">
        <v>1514</v>
      </c>
      <c r="M184" t="s">
        <v>1509</v>
      </c>
      <c r="N184">
        <v>1</v>
      </c>
      <c r="O184">
        <v>0</v>
      </c>
      <c r="P184">
        <v>1</v>
      </c>
      <c r="Q184" t="s">
        <v>1510</v>
      </c>
      <c r="R184">
        <v>21.59</v>
      </c>
      <c r="S184">
        <v>21.59</v>
      </c>
      <c r="T184">
        <v>0</v>
      </c>
      <c r="U184">
        <v>80</v>
      </c>
      <c r="V184">
        <v>27.5</v>
      </c>
      <c r="W184">
        <v>32.5</v>
      </c>
      <c r="X184">
        <v>2.08</v>
      </c>
      <c r="Y184" t="s">
        <v>1273</v>
      </c>
      <c r="Z184">
        <v>42826</v>
      </c>
      <c r="AA184" s="17">
        <f t="shared" si="16"/>
        <v>2289518</v>
      </c>
      <c r="AB184" s="17" t="str">
        <f t="shared" si="17"/>
        <v>Glass Door Reach-In Refrigerator</v>
      </c>
      <c r="AC184" s="9" t="str">
        <f t="shared" si="18"/>
        <v>Delfield</v>
      </c>
      <c r="AD184" s="18" t="str">
        <f t="shared" si="19"/>
        <v>GCR1P-G</v>
      </c>
      <c r="AE184" s="18">
        <f t="shared" si="20"/>
        <v>431.8</v>
      </c>
      <c r="AF184" s="18">
        <f t="shared" si="21"/>
        <v>43.180000000000007</v>
      </c>
    </row>
    <row r="185" spans="1:32" x14ac:dyDescent="0.25">
      <c r="A185" s="9" t="s">
        <v>618</v>
      </c>
      <c r="B185" s="12">
        <f>VLOOKUP(A185, 'Measures with Incentive Levels'!$A$1:$C$21, 2, FALSE)*R185</f>
        <v>429.20000000000005</v>
      </c>
      <c r="C185" s="12">
        <f t="shared" si="15"/>
        <v>42.920000000000009</v>
      </c>
      <c r="D185">
        <v>2289517</v>
      </c>
      <c r="E185" t="s">
        <v>547</v>
      </c>
      <c r="F185" t="s">
        <v>885</v>
      </c>
      <c r="G185" t="s">
        <v>1921</v>
      </c>
      <c r="H185" t="s">
        <v>1921</v>
      </c>
      <c r="I185" t="s">
        <v>1922</v>
      </c>
      <c r="J185" t="s">
        <v>1656</v>
      </c>
      <c r="K185" t="s">
        <v>1507</v>
      </c>
      <c r="L185" t="s">
        <v>1514</v>
      </c>
      <c r="M185" t="s">
        <v>1509</v>
      </c>
      <c r="N185">
        <v>2</v>
      </c>
      <c r="O185">
        <v>0</v>
      </c>
      <c r="P185">
        <v>2</v>
      </c>
      <c r="Q185" t="s">
        <v>1510</v>
      </c>
      <c r="R185">
        <v>21.46</v>
      </c>
      <c r="S185">
        <v>21.46</v>
      </c>
      <c r="T185">
        <v>0</v>
      </c>
      <c r="U185">
        <v>80</v>
      </c>
      <c r="V185">
        <v>27.5</v>
      </c>
      <c r="W185">
        <v>32.5</v>
      </c>
      <c r="X185">
        <v>1.66</v>
      </c>
      <c r="Y185" t="s">
        <v>1273</v>
      </c>
      <c r="Z185">
        <v>42826</v>
      </c>
      <c r="AA185" s="17">
        <f t="shared" si="16"/>
        <v>2289517</v>
      </c>
      <c r="AB185" s="17" t="str">
        <f t="shared" si="17"/>
        <v>Glass Door Reach-In Refrigerator</v>
      </c>
      <c r="AC185" s="9" t="str">
        <f t="shared" si="18"/>
        <v>Delfield</v>
      </c>
      <c r="AD185" s="18" t="str">
        <f t="shared" si="19"/>
        <v>GCR1P-GH</v>
      </c>
      <c r="AE185" s="18">
        <f t="shared" si="20"/>
        <v>429.20000000000005</v>
      </c>
      <c r="AF185" s="18">
        <f t="shared" si="21"/>
        <v>42.920000000000009</v>
      </c>
    </row>
    <row r="186" spans="1:32" x14ac:dyDescent="0.25">
      <c r="A186" s="9" t="s">
        <v>618</v>
      </c>
      <c r="B186" s="12">
        <f>VLOOKUP(A186, 'Measures with Incentive Levels'!$A$1:$C$21, 2, FALSE)*R186</f>
        <v>917</v>
      </c>
      <c r="C186" s="12">
        <f t="shared" si="15"/>
        <v>91.7</v>
      </c>
      <c r="D186">
        <v>2289515</v>
      </c>
      <c r="E186" t="s">
        <v>547</v>
      </c>
      <c r="F186" t="s">
        <v>885</v>
      </c>
      <c r="G186" t="s">
        <v>1923</v>
      </c>
      <c r="H186" t="s">
        <v>1923</v>
      </c>
      <c r="I186" t="s">
        <v>1924</v>
      </c>
      <c r="J186" t="s">
        <v>1656</v>
      </c>
      <c r="K186" t="s">
        <v>1507</v>
      </c>
      <c r="L186" t="s">
        <v>1514</v>
      </c>
      <c r="M186" t="s">
        <v>1509</v>
      </c>
      <c r="N186">
        <v>0</v>
      </c>
      <c r="O186">
        <v>2</v>
      </c>
      <c r="P186">
        <v>2</v>
      </c>
      <c r="Q186" t="s">
        <v>1510</v>
      </c>
      <c r="R186">
        <v>45.85</v>
      </c>
      <c r="S186">
        <v>45.85</v>
      </c>
      <c r="T186">
        <v>0</v>
      </c>
      <c r="U186">
        <v>80</v>
      </c>
      <c r="V186">
        <v>55.2</v>
      </c>
      <c r="W186">
        <v>32.5</v>
      </c>
      <c r="X186">
        <v>3.18</v>
      </c>
      <c r="Y186" t="s">
        <v>1273</v>
      </c>
      <c r="Z186">
        <v>42826</v>
      </c>
      <c r="AA186" s="17">
        <f t="shared" si="16"/>
        <v>2289515</v>
      </c>
      <c r="AB186" s="17" t="str">
        <f t="shared" si="17"/>
        <v>Glass Door Reach-In Refrigerator</v>
      </c>
      <c r="AC186" s="9" t="str">
        <f t="shared" si="18"/>
        <v>Delfield</v>
      </c>
      <c r="AD186" s="18" t="str">
        <f t="shared" si="19"/>
        <v>GCR2P-G</v>
      </c>
      <c r="AE186" s="18">
        <f t="shared" si="20"/>
        <v>917</v>
      </c>
      <c r="AF186" s="18">
        <f t="shared" si="21"/>
        <v>91.7</v>
      </c>
    </row>
    <row r="187" spans="1:32" x14ac:dyDescent="0.25">
      <c r="A187" s="9" t="s">
        <v>618</v>
      </c>
      <c r="B187" s="12">
        <f>VLOOKUP(A187, 'Measures with Incentive Levels'!$A$1:$C$21, 2, FALSE)*R187</f>
        <v>911.59999999999991</v>
      </c>
      <c r="C187" s="12">
        <f t="shared" si="15"/>
        <v>91.16</v>
      </c>
      <c r="D187">
        <v>2289715</v>
      </c>
      <c r="E187" t="s">
        <v>547</v>
      </c>
      <c r="F187" t="s">
        <v>885</v>
      </c>
      <c r="G187" t="s">
        <v>1925</v>
      </c>
      <c r="H187" t="s">
        <v>1925</v>
      </c>
      <c r="I187" t="s">
        <v>1926</v>
      </c>
      <c r="J187" t="s">
        <v>1656</v>
      </c>
      <c r="K187" t="s">
        <v>1507</v>
      </c>
      <c r="L187" t="s">
        <v>1514</v>
      </c>
      <c r="M187" t="s">
        <v>1509</v>
      </c>
      <c r="N187">
        <v>4</v>
      </c>
      <c r="O187">
        <v>0</v>
      </c>
      <c r="P187">
        <v>4</v>
      </c>
      <c r="Q187" t="s">
        <v>1510</v>
      </c>
      <c r="R187">
        <v>45.58</v>
      </c>
      <c r="S187">
        <v>45.58</v>
      </c>
      <c r="T187">
        <v>0</v>
      </c>
      <c r="U187">
        <v>80</v>
      </c>
      <c r="V187">
        <v>55.2</v>
      </c>
      <c r="W187">
        <v>32.5</v>
      </c>
      <c r="X187">
        <v>2.91</v>
      </c>
      <c r="Y187" t="s">
        <v>1273</v>
      </c>
      <c r="Z187">
        <v>42826</v>
      </c>
      <c r="AA187" s="17">
        <f t="shared" si="16"/>
        <v>2289715</v>
      </c>
      <c r="AB187" s="17" t="str">
        <f t="shared" si="17"/>
        <v>Glass Door Reach-In Refrigerator</v>
      </c>
      <c r="AC187" s="9" t="str">
        <f t="shared" si="18"/>
        <v>Delfield</v>
      </c>
      <c r="AD187" s="18" t="str">
        <f t="shared" si="19"/>
        <v>GCR2P-GH</v>
      </c>
      <c r="AE187" s="18">
        <f t="shared" si="20"/>
        <v>911.59999999999991</v>
      </c>
      <c r="AF187" s="18">
        <f t="shared" si="21"/>
        <v>91.16</v>
      </c>
    </row>
    <row r="188" spans="1:32" x14ac:dyDescent="0.25">
      <c r="A188" s="9" t="s">
        <v>618</v>
      </c>
      <c r="B188" s="12">
        <f>VLOOKUP(A188, 'Measures with Incentive Levels'!$A$1:$C$21, 2, FALSE)*R188</f>
        <v>1424.4</v>
      </c>
      <c r="C188" s="12">
        <f t="shared" si="15"/>
        <v>142.44000000000003</v>
      </c>
      <c r="D188">
        <v>2289513</v>
      </c>
      <c r="E188" t="s">
        <v>547</v>
      </c>
      <c r="F188" t="s">
        <v>885</v>
      </c>
      <c r="G188" t="s">
        <v>1927</v>
      </c>
      <c r="H188" t="s">
        <v>1927</v>
      </c>
      <c r="I188" t="s">
        <v>1928</v>
      </c>
      <c r="J188" t="s">
        <v>1656</v>
      </c>
      <c r="K188" t="s">
        <v>1507</v>
      </c>
      <c r="L188" t="s">
        <v>1514</v>
      </c>
      <c r="M188" t="s">
        <v>1509</v>
      </c>
      <c r="N188">
        <v>3</v>
      </c>
      <c r="O188">
        <v>0</v>
      </c>
      <c r="P188">
        <v>3</v>
      </c>
      <c r="Q188" t="s">
        <v>1510</v>
      </c>
      <c r="R188">
        <v>71.22</v>
      </c>
      <c r="S188">
        <v>71.22</v>
      </c>
      <c r="T188">
        <v>0</v>
      </c>
      <c r="U188">
        <v>80</v>
      </c>
      <c r="V188">
        <v>83</v>
      </c>
      <c r="W188">
        <v>32.5</v>
      </c>
      <c r="X188">
        <v>4.92</v>
      </c>
      <c r="Y188" t="s">
        <v>1273</v>
      </c>
      <c r="Z188">
        <v>42745</v>
      </c>
      <c r="AA188" s="17">
        <f t="shared" si="16"/>
        <v>2289513</v>
      </c>
      <c r="AB188" s="17" t="str">
        <f t="shared" si="17"/>
        <v>Glass Door Reach-In Refrigerator</v>
      </c>
      <c r="AC188" s="9" t="str">
        <f t="shared" si="18"/>
        <v>Delfield</v>
      </c>
      <c r="AD188" s="18" t="str">
        <f t="shared" si="19"/>
        <v>GCR3P-G</v>
      </c>
      <c r="AE188" s="18">
        <f t="shared" si="20"/>
        <v>1424.4</v>
      </c>
      <c r="AF188" s="18">
        <f t="shared" si="21"/>
        <v>142.44000000000003</v>
      </c>
    </row>
    <row r="189" spans="1:32" x14ac:dyDescent="0.25">
      <c r="A189" s="9" t="s">
        <v>618</v>
      </c>
      <c r="B189" s="12">
        <f>VLOOKUP(A189, 'Measures with Incentive Levels'!$A$1:$C$21, 2, FALSE)*R189</f>
        <v>1416.2</v>
      </c>
      <c r="C189" s="12">
        <f t="shared" si="15"/>
        <v>141.62</v>
      </c>
      <c r="D189">
        <v>2289598</v>
      </c>
      <c r="E189" t="s">
        <v>547</v>
      </c>
      <c r="F189" t="s">
        <v>885</v>
      </c>
      <c r="G189" t="s">
        <v>1929</v>
      </c>
      <c r="H189" t="s">
        <v>1929</v>
      </c>
      <c r="I189" t="s">
        <v>1930</v>
      </c>
      <c r="J189" t="s">
        <v>1656</v>
      </c>
      <c r="K189" t="s">
        <v>1507</v>
      </c>
      <c r="L189" t="s">
        <v>1514</v>
      </c>
      <c r="M189" t="s">
        <v>1509</v>
      </c>
      <c r="N189">
        <v>6</v>
      </c>
      <c r="O189">
        <v>0</v>
      </c>
      <c r="P189">
        <v>6</v>
      </c>
      <c r="Q189" t="s">
        <v>1510</v>
      </c>
      <c r="R189">
        <v>70.81</v>
      </c>
      <c r="S189">
        <v>70.81</v>
      </c>
      <c r="T189">
        <v>0</v>
      </c>
      <c r="U189">
        <v>80</v>
      </c>
      <c r="V189">
        <v>83</v>
      </c>
      <c r="W189">
        <v>32.5</v>
      </c>
      <c r="X189">
        <v>4.55</v>
      </c>
      <c r="Y189" t="s">
        <v>1273</v>
      </c>
      <c r="Z189">
        <v>42826</v>
      </c>
      <c r="AA189" s="17">
        <f t="shared" si="16"/>
        <v>2289598</v>
      </c>
      <c r="AB189" s="17" t="str">
        <f t="shared" si="17"/>
        <v>Glass Door Reach-In Refrigerator</v>
      </c>
      <c r="AC189" s="9" t="str">
        <f t="shared" si="18"/>
        <v>Delfield</v>
      </c>
      <c r="AD189" s="18" t="str">
        <f t="shared" si="19"/>
        <v>GCR3P-GH</v>
      </c>
      <c r="AE189" s="18">
        <f t="shared" si="20"/>
        <v>1416.2</v>
      </c>
      <c r="AF189" s="18">
        <f t="shared" si="21"/>
        <v>141.62</v>
      </c>
    </row>
    <row r="190" spans="1:32" x14ac:dyDescent="0.25">
      <c r="A190" s="9" t="s">
        <v>618</v>
      </c>
      <c r="B190" s="12">
        <f>VLOOKUP(A190, 'Measures with Incentive Levels'!$A$1:$C$21, 2, FALSE)*R190</f>
        <v>156.4</v>
      </c>
      <c r="C190" s="12">
        <f t="shared" si="15"/>
        <v>15.64</v>
      </c>
      <c r="D190">
        <v>2295809</v>
      </c>
      <c r="E190" t="s">
        <v>547</v>
      </c>
      <c r="F190" t="s">
        <v>885</v>
      </c>
      <c r="G190" t="s">
        <v>1931</v>
      </c>
      <c r="H190" t="s">
        <v>1931</v>
      </c>
      <c r="I190" t="s">
        <v>1932</v>
      </c>
      <c r="J190" t="s">
        <v>1656</v>
      </c>
      <c r="K190" t="s">
        <v>1507</v>
      </c>
      <c r="L190" t="s">
        <v>1514</v>
      </c>
      <c r="M190" t="s">
        <v>1509</v>
      </c>
      <c r="N190">
        <v>1</v>
      </c>
      <c r="O190">
        <v>0</v>
      </c>
      <c r="P190">
        <v>1</v>
      </c>
      <c r="Q190" t="s">
        <v>1510</v>
      </c>
      <c r="R190">
        <v>7.82</v>
      </c>
      <c r="S190">
        <v>7.82</v>
      </c>
      <c r="T190">
        <v>0</v>
      </c>
      <c r="U190">
        <v>36</v>
      </c>
      <c r="V190">
        <v>32</v>
      </c>
      <c r="W190">
        <v>31.5</v>
      </c>
      <c r="X190">
        <v>1.18</v>
      </c>
      <c r="Y190" t="s">
        <v>1273</v>
      </c>
      <c r="Z190">
        <v>42675</v>
      </c>
      <c r="AA190" s="17">
        <f t="shared" si="16"/>
        <v>2295809</v>
      </c>
      <c r="AB190" s="17" t="str">
        <f t="shared" si="17"/>
        <v>Glass Door Reach-In Refrigerator</v>
      </c>
      <c r="AC190" s="9" t="str">
        <f t="shared" si="18"/>
        <v>Delfield</v>
      </c>
      <c r="AD190" s="18" t="str">
        <f t="shared" si="19"/>
        <v>GUR32P-G</v>
      </c>
      <c r="AE190" s="18">
        <f t="shared" si="20"/>
        <v>156.4</v>
      </c>
      <c r="AF190" s="18">
        <f t="shared" si="21"/>
        <v>15.64</v>
      </c>
    </row>
    <row r="191" spans="1:32" x14ac:dyDescent="0.25">
      <c r="A191" s="9" t="s">
        <v>618</v>
      </c>
      <c r="B191" s="12">
        <f>VLOOKUP(A191, 'Measures with Incentive Levels'!$A$1:$C$21, 2, FALSE)*R191</f>
        <v>108.6</v>
      </c>
      <c r="C191" s="12">
        <f t="shared" si="15"/>
        <v>10.86</v>
      </c>
      <c r="D191">
        <v>2297686</v>
      </c>
      <c r="E191" t="s">
        <v>546</v>
      </c>
      <c r="F191" t="s">
        <v>1096</v>
      </c>
      <c r="G191" t="s">
        <v>1933</v>
      </c>
      <c r="H191" t="s">
        <v>1933</v>
      </c>
      <c r="I191" t="s">
        <v>1934</v>
      </c>
      <c r="J191" t="s">
        <v>1656</v>
      </c>
      <c r="K191" t="s">
        <v>1507</v>
      </c>
      <c r="L191" t="s">
        <v>1524</v>
      </c>
      <c r="M191" t="s">
        <v>1509</v>
      </c>
      <c r="N191">
        <v>1</v>
      </c>
      <c r="O191">
        <v>0</v>
      </c>
      <c r="P191">
        <v>1</v>
      </c>
      <c r="Q191" t="s">
        <v>1510</v>
      </c>
      <c r="R191">
        <v>5.43</v>
      </c>
      <c r="S191">
        <v>5.43</v>
      </c>
      <c r="T191">
        <v>0</v>
      </c>
      <c r="U191">
        <v>37</v>
      </c>
      <c r="V191">
        <v>24</v>
      </c>
      <c r="W191">
        <v>23.5</v>
      </c>
      <c r="X191">
        <v>0.87</v>
      </c>
      <c r="Y191" t="s">
        <v>1273</v>
      </c>
      <c r="Z191">
        <v>42850</v>
      </c>
      <c r="AA191" s="17">
        <f t="shared" si="16"/>
        <v>2297686</v>
      </c>
      <c r="AB191" s="17" t="str">
        <f t="shared" si="17"/>
        <v>Glass Door Reach-In Refrigerator</v>
      </c>
      <c r="AC191" s="9" t="str">
        <f t="shared" si="18"/>
        <v>True Refrigeration</v>
      </c>
      <c r="AD191" s="18" t="str">
        <f t="shared" si="19"/>
        <v>GDM-05-HC-LD</v>
      </c>
      <c r="AE191" s="18">
        <f t="shared" si="20"/>
        <v>108.6</v>
      </c>
      <c r="AF191" s="18">
        <f t="shared" si="21"/>
        <v>10.86</v>
      </c>
    </row>
    <row r="192" spans="1:32" x14ac:dyDescent="0.25">
      <c r="A192" s="9" t="s">
        <v>618</v>
      </c>
      <c r="B192" s="12">
        <f>VLOOKUP(A192, 'Measures with Incentive Levels'!$A$1:$C$21, 2, FALSE)*R192</f>
        <v>101</v>
      </c>
      <c r="C192" s="12">
        <f t="shared" si="15"/>
        <v>10.100000000000001</v>
      </c>
      <c r="D192">
        <v>2304215</v>
      </c>
      <c r="E192" t="s">
        <v>546</v>
      </c>
      <c r="F192" t="s">
        <v>1096</v>
      </c>
      <c r="G192" t="s">
        <v>1935</v>
      </c>
      <c r="H192" t="s">
        <v>1935</v>
      </c>
      <c r="J192" t="s">
        <v>1656</v>
      </c>
      <c r="K192" t="s">
        <v>1507</v>
      </c>
      <c r="L192" t="s">
        <v>1524</v>
      </c>
      <c r="M192" t="s">
        <v>1509</v>
      </c>
      <c r="N192">
        <v>1</v>
      </c>
      <c r="O192">
        <v>0</v>
      </c>
      <c r="P192">
        <v>1</v>
      </c>
      <c r="Q192" t="s">
        <v>1510</v>
      </c>
      <c r="R192">
        <v>5.05</v>
      </c>
      <c r="S192">
        <v>5.05</v>
      </c>
      <c r="T192">
        <v>0</v>
      </c>
      <c r="U192">
        <v>33.630000000000003</v>
      </c>
      <c r="V192">
        <v>20.75</v>
      </c>
      <c r="W192">
        <v>26.38</v>
      </c>
      <c r="X192">
        <v>0.86</v>
      </c>
      <c r="Y192" t="s">
        <v>1273</v>
      </c>
      <c r="Z192">
        <v>42948</v>
      </c>
      <c r="AA192" s="17">
        <f t="shared" si="16"/>
        <v>2304215</v>
      </c>
      <c r="AB192" s="17" t="str">
        <f t="shared" si="17"/>
        <v>Glass Door Reach-In Refrigerator</v>
      </c>
      <c r="AC192" s="9" t="str">
        <f t="shared" si="18"/>
        <v>True Refrigeration</v>
      </c>
      <c r="AD192" s="18" t="str">
        <f t="shared" si="19"/>
        <v>GDM-06-34-HC~TSL01</v>
      </c>
      <c r="AE192" s="18">
        <f t="shared" si="20"/>
        <v>101</v>
      </c>
      <c r="AF192" s="18">
        <f t="shared" si="21"/>
        <v>10.100000000000001</v>
      </c>
    </row>
    <row r="193" spans="1:32" x14ac:dyDescent="0.25">
      <c r="A193" s="9" t="s">
        <v>618</v>
      </c>
      <c r="B193" s="12">
        <f>VLOOKUP(A193, 'Measures with Incentive Levels'!$A$1:$C$21, 2, FALSE)*R193</f>
        <v>133.80000000000001</v>
      </c>
      <c r="C193" s="12">
        <f t="shared" si="15"/>
        <v>13.380000000000003</v>
      </c>
      <c r="D193">
        <v>2296230</v>
      </c>
      <c r="E193" t="s">
        <v>546</v>
      </c>
      <c r="F193" t="s">
        <v>1096</v>
      </c>
      <c r="G193" t="s">
        <v>1936</v>
      </c>
      <c r="H193" t="s">
        <v>1936</v>
      </c>
      <c r="I193" t="s">
        <v>1937</v>
      </c>
      <c r="J193" t="s">
        <v>1656</v>
      </c>
      <c r="K193" t="s">
        <v>1507</v>
      </c>
      <c r="L193" t="s">
        <v>1524</v>
      </c>
      <c r="M193" t="s">
        <v>1509</v>
      </c>
      <c r="N193">
        <v>1</v>
      </c>
      <c r="O193">
        <v>0</v>
      </c>
      <c r="P193">
        <v>1</v>
      </c>
      <c r="Q193" t="s">
        <v>1510</v>
      </c>
      <c r="R193">
        <v>6.69</v>
      </c>
      <c r="S193">
        <v>6.69</v>
      </c>
      <c r="T193">
        <v>0</v>
      </c>
      <c r="U193">
        <v>38.25</v>
      </c>
      <c r="V193">
        <v>24.13</v>
      </c>
      <c r="W193">
        <v>24.63</v>
      </c>
      <c r="X193">
        <v>1.04</v>
      </c>
      <c r="Y193" t="s">
        <v>1273</v>
      </c>
      <c r="Z193">
        <v>42736</v>
      </c>
      <c r="AA193" s="17">
        <f t="shared" si="16"/>
        <v>2296230</v>
      </c>
      <c r="AB193" s="17" t="str">
        <f t="shared" si="17"/>
        <v>Glass Door Reach-In Refrigerator</v>
      </c>
      <c r="AC193" s="9" t="str">
        <f t="shared" si="18"/>
        <v>True Refrigeration</v>
      </c>
      <c r="AD193" s="18" t="str">
        <f t="shared" si="19"/>
        <v>GDM-07-HC~TSL01</v>
      </c>
      <c r="AE193" s="18">
        <f t="shared" si="20"/>
        <v>133.80000000000001</v>
      </c>
      <c r="AF193" s="18">
        <f t="shared" si="21"/>
        <v>13.380000000000003</v>
      </c>
    </row>
    <row r="194" spans="1:32" x14ac:dyDescent="0.25">
      <c r="A194" s="9" t="s">
        <v>618</v>
      </c>
      <c r="B194" s="12">
        <f>VLOOKUP(A194, 'Measures with Incentive Levels'!$A$1:$C$21, 2, FALSE)*R194</f>
        <v>143.19999999999999</v>
      </c>
      <c r="C194" s="12">
        <f t="shared" si="15"/>
        <v>14.32</v>
      </c>
      <c r="D194">
        <v>2304210</v>
      </c>
      <c r="E194" t="s">
        <v>546</v>
      </c>
      <c r="F194" t="s">
        <v>1096</v>
      </c>
      <c r="G194" t="s">
        <v>1938</v>
      </c>
      <c r="H194" t="s">
        <v>1938</v>
      </c>
      <c r="J194" t="s">
        <v>1656</v>
      </c>
      <c r="K194" t="s">
        <v>1507</v>
      </c>
      <c r="L194" t="s">
        <v>1524</v>
      </c>
      <c r="M194" t="s">
        <v>1509</v>
      </c>
      <c r="N194">
        <v>1</v>
      </c>
      <c r="O194">
        <v>0</v>
      </c>
      <c r="P194">
        <v>1</v>
      </c>
      <c r="Q194" t="s">
        <v>1510</v>
      </c>
      <c r="R194">
        <v>7.16</v>
      </c>
      <c r="S194">
        <v>7.16</v>
      </c>
      <c r="T194">
        <v>0</v>
      </c>
      <c r="U194">
        <v>48</v>
      </c>
      <c r="V194">
        <v>23.5</v>
      </c>
      <c r="W194">
        <v>23</v>
      </c>
      <c r="X194">
        <v>1.05</v>
      </c>
      <c r="Y194" t="s">
        <v>1273</v>
      </c>
      <c r="Z194">
        <v>42948</v>
      </c>
      <c r="AA194" s="17">
        <f t="shared" si="16"/>
        <v>2304210</v>
      </c>
      <c r="AB194" s="17" t="str">
        <f t="shared" si="17"/>
        <v>Glass Door Reach-In Refrigerator</v>
      </c>
      <c r="AC194" s="9" t="str">
        <f t="shared" si="18"/>
        <v>True Refrigeration</v>
      </c>
      <c r="AD194" s="18" t="str">
        <f t="shared" si="19"/>
        <v>GDM-08-HC~TSL01</v>
      </c>
      <c r="AE194" s="18">
        <f t="shared" si="20"/>
        <v>143.19999999999999</v>
      </c>
      <c r="AF194" s="18">
        <f t="shared" si="21"/>
        <v>14.32</v>
      </c>
    </row>
    <row r="195" spans="1:32" x14ac:dyDescent="0.25">
      <c r="A195" s="9" t="s">
        <v>618</v>
      </c>
      <c r="B195" s="12">
        <f>VLOOKUP(A195, 'Measures with Incentive Levels'!$A$1:$C$21, 2, FALSE)*R195</f>
        <v>206.20000000000002</v>
      </c>
      <c r="C195" s="12">
        <f t="shared" ref="C195:C258" si="22">+B195*0.1</f>
        <v>20.620000000000005</v>
      </c>
      <c r="D195">
        <v>2302339</v>
      </c>
      <c r="E195" t="s">
        <v>546</v>
      </c>
      <c r="F195" t="s">
        <v>1096</v>
      </c>
      <c r="G195" t="s">
        <v>1939</v>
      </c>
      <c r="H195" t="s">
        <v>1939</v>
      </c>
      <c r="J195" t="s">
        <v>1656</v>
      </c>
      <c r="K195" t="s">
        <v>1507</v>
      </c>
      <c r="L195" t="s">
        <v>1524</v>
      </c>
      <c r="M195" t="s">
        <v>1509</v>
      </c>
      <c r="N195">
        <v>1</v>
      </c>
      <c r="O195">
        <v>0</v>
      </c>
      <c r="P195">
        <v>1</v>
      </c>
      <c r="Q195" t="s">
        <v>1510</v>
      </c>
      <c r="R195">
        <v>10.31</v>
      </c>
      <c r="S195">
        <v>10.31</v>
      </c>
      <c r="T195">
        <v>0</v>
      </c>
      <c r="U195">
        <v>58</v>
      </c>
      <c r="V195">
        <v>24.88</v>
      </c>
      <c r="W195">
        <v>23.13</v>
      </c>
      <c r="X195">
        <v>1.4</v>
      </c>
      <c r="Y195" t="s">
        <v>1273</v>
      </c>
      <c r="Z195">
        <v>42856</v>
      </c>
      <c r="AA195" s="17">
        <f t="shared" ref="AA195:AA258" si="23">+D195</f>
        <v>2302339</v>
      </c>
      <c r="AB195" s="17" t="str">
        <f t="shared" ref="AB195:AB258" si="24">+A195</f>
        <v>Glass Door Reach-In Refrigerator</v>
      </c>
      <c r="AC195" s="9" t="str">
        <f t="shared" ref="AC195:AC258" si="25">+F195</f>
        <v>True Refrigeration</v>
      </c>
      <c r="AD195" s="18" t="str">
        <f t="shared" ref="AD195:AD258" si="26">+H195</f>
        <v>GDM-10-58-HC-LD</v>
      </c>
      <c r="AE195" s="18">
        <f t="shared" ref="AE195:AE258" si="27">+B195</f>
        <v>206.20000000000002</v>
      </c>
      <c r="AF195" s="18">
        <f t="shared" ref="AF195:AF258" si="28">+C195</f>
        <v>20.620000000000005</v>
      </c>
    </row>
    <row r="196" spans="1:32" x14ac:dyDescent="0.25">
      <c r="A196" s="9" t="s">
        <v>618</v>
      </c>
      <c r="B196" s="12">
        <f>VLOOKUP(A196, 'Measures with Incentive Levels'!$A$1:$C$21, 2, FALSE)*R196</f>
        <v>184</v>
      </c>
      <c r="C196" s="12">
        <f t="shared" si="22"/>
        <v>18.400000000000002</v>
      </c>
      <c r="D196">
        <v>2292835</v>
      </c>
      <c r="E196" t="s">
        <v>546</v>
      </c>
      <c r="F196" t="s">
        <v>1096</v>
      </c>
      <c r="G196" t="s">
        <v>1940</v>
      </c>
      <c r="H196" t="s">
        <v>1940</v>
      </c>
      <c r="I196" t="s">
        <v>1941</v>
      </c>
      <c r="J196" t="s">
        <v>1656</v>
      </c>
      <c r="K196" t="s">
        <v>1507</v>
      </c>
      <c r="L196" t="s">
        <v>1524</v>
      </c>
      <c r="M196" t="s">
        <v>1509</v>
      </c>
      <c r="N196">
        <v>1</v>
      </c>
      <c r="O196">
        <v>0</v>
      </c>
      <c r="P196">
        <v>1</v>
      </c>
      <c r="Q196" t="s">
        <v>1510</v>
      </c>
      <c r="R196">
        <v>9.1999999999999993</v>
      </c>
      <c r="S196">
        <v>9.1999999999999993</v>
      </c>
      <c r="T196">
        <v>0</v>
      </c>
      <c r="U196">
        <v>53.5</v>
      </c>
      <c r="V196">
        <v>24.88</v>
      </c>
      <c r="W196">
        <v>23.13</v>
      </c>
      <c r="X196">
        <v>1.18</v>
      </c>
      <c r="Y196" t="s">
        <v>1273</v>
      </c>
      <c r="Z196">
        <v>42736</v>
      </c>
      <c r="AA196" s="17">
        <f t="shared" si="23"/>
        <v>2292835</v>
      </c>
      <c r="AB196" s="17" t="str">
        <f t="shared" si="24"/>
        <v>Glass Door Reach-In Refrigerator</v>
      </c>
      <c r="AC196" s="9" t="str">
        <f t="shared" si="25"/>
        <v>True Refrigeration</v>
      </c>
      <c r="AD196" s="18" t="str">
        <f t="shared" si="26"/>
        <v>GDM-10-HC-LD</v>
      </c>
      <c r="AE196" s="18">
        <f t="shared" si="27"/>
        <v>184</v>
      </c>
      <c r="AF196" s="18">
        <f t="shared" si="28"/>
        <v>18.400000000000002</v>
      </c>
    </row>
    <row r="197" spans="1:32" x14ac:dyDescent="0.25">
      <c r="A197" s="9" t="s">
        <v>618</v>
      </c>
      <c r="B197" s="12">
        <f>VLOOKUP(A197, 'Measures with Incentive Levels'!$A$1:$C$21, 2, FALSE)*R197</f>
        <v>226.20000000000002</v>
      </c>
      <c r="C197" s="12">
        <f t="shared" si="22"/>
        <v>22.620000000000005</v>
      </c>
      <c r="D197">
        <v>2292837</v>
      </c>
      <c r="E197" t="s">
        <v>546</v>
      </c>
      <c r="F197" t="s">
        <v>1096</v>
      </c>
      <c r="G197" t="s">
        <v>1942</v>
      </c>
      <c r="H197" t="s">
        <v>1942</v>
      </c>
      <c r="I197" t="s">
        <v>1943</v>
      </c>
      <c r="J197" t="s">
        <v>1656</v>
      </c>
      <c r="K197" t="s">
        <v>1507</v>
      </c>
      <c r="L197" t="s">
        <v>1524</v>
      </c>
      <c r="M197" t="s">
        <v>1509</v>
      </c>
      <c r="N197">
        <v>1</v>
      </c>
      <c r="O197">
        <v>0</v>
      </c>
      <c r="P197">
        <v>1</v>
      </c>
      <c r="Q197" t="s">
        <v>1510</v>
      </c>
      <c r="R197">
        <v>11.31</v>
      </c>
      <c r="S197">
        <v>11.31</v>
      </c>
      <c r="T197">
        <v>0</v>
      </c>
      <c r="U197">
        <v>62.38</v>
      </c>
      <c r="V197">
        <v>24.88</v>
      </c>
      <c r="W197">
        <v>23.13</v>
      </c>
      <c r="X197">
        <v>1.28</v>
      </c>
      <c r="Y197" t="s">
        <v>1273</v>
      </c>
      <c r="Z197">
        <v>42736</v>
      </c>
      <c r="AA197" s="17">
        <f t="shared" si="23"/>
        <v>2292837</v>
      </c>
      <c r="AB197" s="17" t="str">
        <f t="shared" si="24"/>
        <v>Glass Door Reach-In Refrigerator</v>
      </c>
      <c r="AC197" s="9" t="str">
        <f t="shared" si="25"/>
        <v>True Refrigeration</v>
      </c>
      <c r="AD197" s="18" t="str">
        <f t="shared" si="26"/>
        <v>GDM-12-HC-LD</v>
      </c>
      <c r="AE197" s="18">
        <f t="shared" si="27"/>
        <v>226.20000000000002</v>
      </c>
      <c r="AF197" s="18">
        <f t="shared" si="28"/>
        <v>22.620000000000005</v>
      </c>
    </row>
    <row r="198" spans="1:32" x14ac:dyDescent="0.25">
      <c r="A198" s="9" t="s">
        <v>618</v>
      </c>
      <c r="B198" s="12">
        <f>VLOOKUP(A198, 'Measures with Incentive Levels'!$A$1:$C$21, 2, FALSE)*R198</f>
        <v>329</v>
      </c>
      <c r="C198" s="12">
        <f t="shared" si="22"/>
        <v>32.9</v>
      </c>
      <c r="D198">
        <v>2297690</v>
      </c>
      <c r="E198" t="s">
        <v>546</v>
      </c>
      <c r="F198" t="s">
        <v>1096</v>
      </c>
      <c r="G198" t="s">
        <v>1944</v>
      </c>
      <c r="H198" t="s">
        <v>1944</v>
      </c>
      <c r="I198" t="s">
        <v>1945</v>
      </c>
      <c r="J198" t="s">
        <v>1656</v>
      </c>
      <c r="K198" t="s">
        <v>1507</v>
      </c>
      <c r="L198" t="s">
        <v>1524</v>
      </c>
      <c r="M198" t="s">
        <v>1509</v>
      </c>
      <c r="N198">
        <v>1</v>
      </c>
      <c r="O198">
        <v>0</v>
      </c>
      <c r="P198">
        <v>1</v>
      </c>
      <c r="Q198" t="s">
        <v>1510</v>
      </c>
      <c r="R198">
        <v>16.45</v>
      </c>
      <c r="S198">
        <v>16.45</v>
      </c>
      <c r="T198">
        <v>0</v>
      </c>
      <c r="U198">
        <v>78.63</v>
      </c>
      <c r="V198">
        <v>27</v>
      </c>
      <c r="W198">
        <v>24.88</v>
      </c>
      <c r="X198">
        <v>1.91</v>
      </c>
      <c r="Y198" t="s">
        <v>1273</v>
      </c>
      <c r="Z198">
        <v>42669</v>
      </c>
      <c r="AA198" s="17">
        <f t="shared" si="23"/>
        <v>2297690</v>
      </c>
      <c r="AB198" s="17" t="str">
        <f t="shared" si="24"/>
        <v>Glass Door Reach-In Refrigerator</v>
      </c>
      <c r="AC198" s="9" t="str">
        <f t="shared" si="25"/>
        <v>True Refrigeration</v>
      </c>
      <c r="AD198" s="18" t="str">
        <f t="shared" si="26"/>
        <v>GDM-19T-HC~TSL01</v>
      </c>
      <c r="AE198" s="18">
        <f t="shared" si="27"/>
        <v>329</v>
      </c>
      <c r="AF198" s="18">
        <f t="shared" si="28"/>
        <v>32.9</v>
      </c>
    </row>
    <row r="199" spans="1:32" x14ac:dyDescent="0.25">
      <c r="A199" s="9" t="s">
        <v>618</v>
      </c>
      <c r="B199" s="12">
        <f>VLOOKUP(A199, 'Measures with Incentive Levels'!$A$1:$C$21, 2, FALSE)*R199</f>
        <v>411</v>
      </c>
      <c r="C199" s="12">
        <f t="shared" si="22"/>
        <v>41.1</v>
      </c>
      <c r="D199">
        <v>2292838</v>
      </c>
      <c r="E199" t="s">
        <v>546</v>
      </c>
      <c r="F199" t="s">
        <v>1096</v>
      </c>
      <c r="G199" t="s">
        <v>1946</v>
      </c>
      <c r="H199" t="s">
        <v>1946</v>
      </c>
      <c r="I199" t="s">
        <v>1947</v>
      </c>
      <c r="J199" t="s">
        <v>1656</v>
      </c>
      <c r="K199" t="s">
        <v>1507</v>
      </c>
      <c r="L199" t="s">
        <v>1524</v>
      </c>
      <c r="M199" t="s">
        <v>1509</v>
      </c>
      <c r="N199">
        <v>1</v>
      </c>
      <c r="O199">
        <v>0</v>
      </c>
      <c r="P199">
        <v>1</v>
      </c>
      <c r="Q199" t="s">
        <v>1510</v>
      </c>
      <c r="R199">
        <v>20.55</v>
      </c>
      <c r="S199">
        <v>20.55</v>
      </c>
      <c r="T199">
        <v>0</v>
      </c>
      <c r="U199">
        <v>75.63</v>
      </c>
      <c r="V199">
        <v>27</v>
      </c>
      <c r="W199">
        <v>29.88</v>
      </c>
      <c r="X199">
        <v>1.95</v>
      </c>
      <c r="Y199" t="s">
        <v>1273</v>
      </c>
      <c r="Z199">
        <v>42736</v>
      </c>
      <c r="AA199" s="17">
        <f t="shared" si="23"/>
        <v>2292838</v>
      </c>
      <c r="AB199" s="17" t="str">
        <f t="shared" si="24"/>
        <v>Glass Door Reach-In Refrigerator</v>
      </c>
      <c r="AC199" s="9" t="str">
        <f t="shared" si="25"/>
        <v>True Refrigeration</v>
      </c>
      <c r="AD199" s="18" t="str">
        <f t="shared" si="26"/>
        <v>GDM-23-HC~TSL01</v>
      </c>
      <c r="AE199" s="18">
        <f t="shared" si="27"/>
        <v>411</v>
      </c>
      <c r="AF199" s="18">
        <f t="shared" si="28"/>
        <v>41.1</v>
      </c>
    </row>
    <row r="200" spans="1:32" x14ac:dyDescent="0.25">
      <c r="A200" s="9" t="s">
        <v>618</v>
      </c>
      <c r="B200" s="12">
        <f>VLOOKUP(A200, 'Measures with Incentive Levels'!$A$1:$C$21, 2, FALSE)*R200</f>
        <v>464.20000000000005</v>
      </c>
      <c r="C200" s="12">
        <f t="shared" si="22"/>
        <v>46.420000000000009</v>
      </c>
      <c r="D200">
        <v>2308534</v>
      </c>
      <c r="E200" t="s">
        <v>546</v>
      </c>
      <c r="F200" t="s">
        <v>1096</v>
      </c>
      <c r="G200" t="s">
        <v>1948</v>
      </c>
      <c r="H200" t="s">
        <v>1948</v>
      </c>
      <c r="J200" t="s">
        <v>1656</v>
      </c>
      <c r="K200" t="s">
        <v>1507</v>
      </c>
      <c r="L200" t="s">
        <v>1524</v>
      </c>
      <c r="M200" t="s">
        <v>1509</v>
      </c>
      <c r="N200">
        <v>1</v>
      </c>
      <c r="O200">
        <v>0</v>
      </c>
      <c r="P200">
        <v>1</v>
      </c>
      <c r="Q200" t="s">
        <v>1510</v>
      </c>
      <c r="R200">
        <v>23.21</v>
      </c>
      <c r="S200">
        <v>23.21</v>
      </c>
      <c r="T200">
        <v>0</v>
      </c>
      <c r="U200">
        <v>78.63</v>
      </c>
      <c r="V200">
        <v>30</v>
      </c>
      <c r="W200">
        <v>29.88</v>
      </c>
      <c r="X200">
        <v>1.92</v>
      </c>
      <c r="Y200" t="s">
        <v>1273</v>
      </c>
      <c r="Z200">
        <v>42736</v>
      </c>
      <c r="AA200" s="17">
        <f t="shared" si="23"/>
        <v>2308534</v>
      </c>
      <c r="AB200" s="17" t="str">
        <f t="shared" si="24"/>
        <v>Glass Door Reach-In Refrigerator</v>
      </c>
      <c r="AC200" s="9" t="str">
        <f t="shared" si="25"/>
        <v>True Refrigeration</v>
      </c>
      <c r="AD200" s="18" t="str">
        <f t="shared" si="26"/>
        <v>GDM-26-HC~TSL01</v>
      </c>
      <c r="AE200" s="18">
        <f t="shared" si="27"/>
        <v>464.20000000000005</v>
      </c>
      <c r="AF200" s="18">
        <f t="shared" si="28"/>
        <v>46.420000000000009</v>
      </c>
    </row>
    <row r="201" spans="1:32" x14ac:dyDescent="0.25">
      <c r="A201" s="9" t="s">
        <v>618</v>
      </c>
      <c r="B201" s="12">
        <f>VLOOKUP(A201, 'Measures with Incentive Levels'!$A$1:$C$21, 2, FALSE)*R201</f>
        <v>310.79999999999995</v>
      </c>
      <c r="C201" s="12">
        <f t="shared" si="22"/>
        <v>31.08</v>
      </c>
      <c r="D201">
        <v>2303537</v>
      </c>
      <c r="E201" t="s">
        <v>546</v>
      </c>
      <c r="F201" t="s">
        <v>1096</v>
      </c>
      <c r="G201" t="s">
        <v>1949</v>
      </c>
      <c r="H201" t="s">
        <v>1949</v>
      </c>
      <c r="J201" t="s">
        <v>1656</v>
      </c>
      <c r="K201" t="s">
        <v>1507</v>
      </c>
      <c r="L201" t="s">
        <v>1524</v>
      </c>
      <c r="M201" t="s">
        <v>1509</v>
      </c>
      <c r="N201">
        <v>2</v>
      </c>
      <c r="O201">
        <v>0</v>
      </c>
      <c r="P201">
        <v>2</v>
      </c>
      <c r="Q201" t="s">
        <v>1510</v>
      </c>
      <c r="R201">
        <v>15.54</v>
      </c>
      <c r="S201">
        <v>15.54</v>
      </c>
      <c r="T201">
        <v>0</v>
      </c>
      <c r="U201">
        <v>39.75</v>
      </c>
      <c r="V201">
        <v>58.13</v>
      </c>
      <c r="W201">
        <v>24.25</v>
      </c>
      <c r="X201">
        <v>1.72</v>
      </c>
      <c r="Y201" t="s">
        <v>1273</v>
      </c>
      <c r="Z201">
        <v>42950</v>
      </c>
      <c r="AA201" s="17">
        <f t="shared" si="23"/>
        <v>2303537</v>
      </c>
      <c r="AB201" s="17" t="str">
        <f t="shared" si="24"/>
        <v>Glass Door Reach-In Refrigerator</v>
      </c>
      <c r="AC201" s="9" t="str">
        <f t="shared" si="25"/>
        <v>True Refrigeration</v>
      </c>
      <c r="AD201" s="18" t="str">
        <f t="shared" si="26"/>
        <v>GDM-35SL-RF-HC-LD</v>
      </c>
      <c r="AE201" s="18">
        <f t="shared" si="27"/>
        <v>310.79999999999995</v>
      </c>
      <c r="AF201" s="18">
        <f t="shared" si="28"/>
        <v>31.08</v>
      </c>
    </row>
    <row r="202" spans="1:32" x14ac:dyDescent="0.25">
      <c r="A202" s="9" t="s">
        <v>618</v>
      </c>
      <c r="B202" s="12">
        <f>VLOOKUP(A202, 'Measures with Incentive Levels'!$A$1:$C$21, 2, FALSE)*R202</f>
        <v>251.4</v>
      </c>
      <c r="C202" s="12">
        <f t="shared" si="22"/>
        <v>25.14</v>
      </c>
      <c r="D202">
        <v>2292514</v>
      </c>
      <c r="E202" t="s">
        <v>546</v>
      </c>
      <c r="F202" t="s">
        <v>1096</v>
      </c>
      <c r="G202" t="s">
        <v>1950</v>
      </c>
      <c r="H202" t="s">
        <v>1950</v>
      </c>
      <c r="J202" t="s">
        <v>1656</v>
      </c>
      <c r="K202" t="s">
        <v>1507</v>
      </c>
      <c r="L202" t="s">
        <v>1524</v>
      </c>
      <c r="M202" t="s">
        <v>1509</v>
      </c>
      <c r="N202">
        <v>2</v>
      </c>
      <c r="O202">
        <v>0</v>
      </c>
      <c r="P202">
        <v>2</v>
      </c>
      <c r="Q202" t="s">
        <v>1510</v>
      </c>
      <c r="R202">
        <v>12.57</v>
      </c>
      <c r="S202">
        <v>12.57</v>
      </c>
      <c r="T202">
        <v>0</v>
      </c>
      <c r="U202">
        <v>55.5</v>
      </c>
      <c r="V202">
        <v>36</v>
      </c>
      <c r="W202">
        <v>20.75</v>
      </c>
      <c r="X202">
        <v>1.63</v>
      </c>
      <c r="Y202" t="s">
        <v>1273</v>
      </c>
      <c r="Z202">
        <v>42048</v>
      </c>
      <c r="AA202" s="17">
        <f t="shared" si="23"/>
        <v>2292514</v>
      </c>
      <c r="AB202" s="17" t="str">
        <f t="shared" si="24"/>
        <v>Glass Door Reach-In Refrigerator</v>
      </c>
      <c r="AC202" s="9" t="str">
        <f t="shared" si="25"/>
        <v>True Refrigeration</v>
      </c>
      <c r="AD202" s="18" t="str">
        <f t="shared" si="26"/>
        <v>GDM-36SL-HC-LD</v>
      </c>
      <c r="AE202" s="18">
        <f t="shared" si="27"/>
        <v>251.4</v>
      </c>
      <c r="AF202" s="18">
        <f t="shared" si="28"/>
        <v>25.14</v>
      </c>
    </row>
    <row r="203" spans="1:32" x14ac:dyDescent="0.25">
      <c r="A203" s="9" t="s">
        <v>618</v>
      </c>
      <c r="B203" s="12">
        <f>VLOOKUP(A203, 'Measures with Incentive Levels'!$A$1:$C$21, 2, FALSE)*R203</f>
        <v>289.60000000000002</v>
      </c>
      <c r="C203" s="12">
        <f t="shared" si="22"/>
        <v>28.960000000000004</v>
      </c>
      <c r="D203">
        <v>2306347</v>
      </c>
      <c r="E203" t="s">
        <v>546</v>
      </c>
      <c r="F203" t="s">
        <v>1096</v>
      </c>
      <c r="G203" t="s">
        <v>1951</v>
      </c>
      <c r="H203" t="s">
        <v>1951</v>
      </c>
      <c r="J203" t="s">
        <v>1656</v>
      </c>
      <c r="K203" t="s">
        <v>1507</v>
      </c>
      <c r="L203" t="s">
        <v>1524</v>
      </c>
      <c r="M203" t="s">
        <v>1509</v>
      </c>
      <c r="N203">
        <v>2</v>
      </c>
      <c r="O203">
        <v>0</v>
      </c>
      <c r="P203">
        <v>2</v>
      </c>
      <c r="Q203" t="s">
        <v>1619</v>
      </c>
      <c r="R203">
        <v>14.48</v>
      </c>
      <c r="S203">
        <v>14.48</v>
      </c>
      <c r="T203">
        <v>0</v>
      </c>
      <c r="U203">
        <v>48</v>
      </c>
      <c r="V203">
        <v>48</v>
      </c>
      <c r="W203">
        <v>24.13</v>
      </c>
      <c r="X203">
        <v>1.57</v>
      </c>
      <c r="Y203" t="s">
        <v>1273</v>
      </c>
      <c r="Z203">
        <v>42996</v>
      </c>
      <c r="AA203" s="17">
        <f t="shared" si="23"/>
        <v>2306347</v>
      </c>
      <c r="AB203" s="17" t="str">
        <f t="shared" si="24"/>
        <v>Glass Door Reach-In Refrigerator</v>
      </c>
      <c r="AC203" s="9" t="str">
        <f t="shared" si="25"/>
        <v>True Refrigeration</v>
      </c>
      <c r="AD203" s="18" t="str">
        <f t="shared" si="26"/>
        <v>GDM-41C-48-HC-LD</v>
      </c>
      <c r="AE203" s="18">
        <f t="shared" si="27"/>
        <v>289.60000000000002</v>
      </c>
      <c r="AF203" s="18">
        <f t="shared" si="28"/>
        <v>28.960000000000004</v>
      </c>
    </row>
    <row r="204" spans="1:32" x14ac:dyDescent="0.25">
      <c r="A204" s="9" t="s">
        <v>618</v>
      </c>
      <c r="B204" s="12">
        <f>VLOOKUP(A204, 'Measures with Incentive Levels'!$A$1:$C$21, 2, FALSE)*R204</f>
        <v>247</v>
      </c>
      <c r="C204" s="12">
        <f t="shared" si="22"/>
        <v>24.700000000000003</v>
      </c>
      <c r="D204">
        <v>2292839</v>
      </c>
      <c r="E204" t="s">
        <v>546</v>
      </c>
      <c r="F204" t="s">
        <v>1096</v>
      </c>
      <c r="G204" t="s">
        <v>1952</v>
      </c>
      <c r="H204" t="s">
        <v>1952</v>
      </c>
      <c r="I204" t="s">
        <v>1953</v>
      </c>
      <c r="J204" t="s">
        <v>1656</v>
      </c>
      <c r="K204" t="s">
        <v>1507</v>
      </c>
      <c r="L204" t="s">
        <v>1524</v>
      </c>
      <c r="M204" t="s">
        <v>1509</v>
      </c>
      <c r="N204">
        <v>2</v>
      </c>
      <c r="O204">
        <v>0</v>
      </c>
      <c r="P204">
        <v>2</v>
      </c>
      <c r="Q204" t="s">
        <v>1619</v>
      </c>
      <c r="R204">
        <v>12.35</v>
      </c>
      <c r="S204">
        <v>12.35</v>
      </c>
      <c r="T204">
        <v>0</v>
      </c>
      <c r="U204">
        <v>47.75</v>
      </c>
      <c r="V204">
        <v>47.13</v>
      </c>
      <c r="W204">
        <v>21</v>
      </c>
      <c r="X204">
        <v>1.62</v>
      </c>
      <c r="Y204" t="s">
        <v>1273</v>
      </c>
      <c r="Z204">
        <v>42461</v>
      </c>
      <c r="AA204" s="17">
        <f t="shared" si="23"/>
        <v>2292839</v>
      </c>
      <c r="AB204" s="17" t="str">
        <f t="shared" si="24"/>
        <v>Glass Door Reach-In Refrigerator</v>
      </c>
      <c r="AC204" s="9" t="str">
        <f t="shared" si="25"/>
        <v>True Refrigeration</v>
      </c>
      <c r="AD204" s="18" t="str">
        <f t="shared" si="26"/>
        <v>GDM-41SL-48-HC-LD</v>
      </c>
      <c r="AE204" s="18">
        <f t="shared" si="27"/>
        <v>247</v>
      </c>
      <c r="AF204" s="18">
        <f t="shared" si="28"/>
        <v>24.700000000000003</v>
      </c>
    </row>
    <row r="205" spans="1:32" x14ac:dyDescent="0.25">
      <c r="A205" s="9" t="s">
        <v>618</v>
      </c>
      <c r="B205" s="12">
        <f>VLOOKUP(A205, 'Measures with Incentive Levels'!$A$1:$C$21, 2, FALSE)*R205</f>
        <v>282</v>
      </c>
      <c r="C205" s="12">
        <f t="shared" si="22"/>
        <v>28.200000000000003</v>
      </c>
      <c r="D205">
        <v>2324989</v>
      </c>
      <c r="E205" t="s">
        <v>546</v>
      </c>
      <c r="F205" t="s">
        <v>1096</v>
      </c>
      <c r="G205" t="s">
        <v>1954</v>
      </c>
      <c r="H205" t="s">
        <v>1954</v>
      </c>
      <c r="J205" t="s">
        <v>1656</v>
      </c>
      <c r="K205" t="s">
        <v>1507</v>
      </c>
      <c r="L205" t="s">
        <v>1524</v>
      </c>
      <c r="M205" t="s">
        <v>1509</v>
      </c>
      <c r="N205">
        <v>2</v>
      </c>
      <c r="O205">
        <v>0</v>
      </c>
      <c r="P205">
        <v>2</v>
      </c>
      <c r="Q205" t="s">
        <v>1619</v>
      </c>
      <c r="R205">
        <v>14.1</v>
      </c>
      <c r="S205">
        <v>14.1</v>
      </c>
      <c r="T205">
        <v>0</v>
      </c>
      <c r="U205">
        <v>54.13</v>
      </c>
      <c r="V205">
        <v>47.13</v>
      </c>
      <c r="W205">
        <v>21</v>
      </c>
      <c r="X205">
        <v>1.71</v>
      </c>
      <c r="Y205" t="s">
        <v>1273</v>
      </c>
      <c r="Z205">
        <v>41908</v>
      </c>
      <c r="AA205" s="17">
        <f t="shared" si="23"/>
        <v>2324989</v>
      </c>
      <c r="AB205" s="17" t="str">
        <f t="shared" si="24"/>
        <v>Glass Door Reach-In Refrigerator</v>
      </c>
      <c r="AC205" s="9" t="str">
        <f t="shared" si="25"/>
        <v>True Refrigeration</v>
      </c>
      <c r="AD205" s="18" t="str">
        <f t="shared" si="26"/>
        <v>GDM-41SL-54-HC-LD</v>
      </c>
      <c r="AE205" s="18">
        <f t="shared" si="27"/>
        <v>282</v>
      </c>
      <c r="AF205" s="18">
        <f t="shared" si="28"/>
        <v>28.200000000000003</v>
      </c>
    </row>
    <row r="206" spans="1:32" x14ac:dyDescent="0.25">
      <c r="A206" s="9" t="s">
        <v>618</v>
      </c>
      <c r="B206" s="12">
        <f>VLOOKUP(A206, 'Measures with Incentive Levels'!$A$1:$C$21, 2, FALSE)*R206</f>
        <v>330</v>
      </c>
      <c r="C206" s="12">
        <f t="shared" si="22"/>
        <v>33</v>
      </c>
      <c r="D206">
        <v>2325008</v>
      </c>
      <c r="E206" t="s">
        <v>546</v>
      </c>
      <c r="F206" t="s">
        <v>1096</v>
      </c>
      <c r="G206" t="s">
        <v>1955</v>
      </c>
      <c r="H206" t="s">
        <v>1955</v>
      </c>
      <c r="J206" t="s">
        <v>1656</v>
      </c>
      <c r="K206" t="s">
        <v>1507</v>
      </c>
      <c r="L206" t="s">
        <v>1524</v>
      </c>
      <c r="M206" t="s">
        <v>1509</v>
      </c>
      <c r="N206">
        <v>2</v>
      </c>
      <c r="O206">
        <v>0</v>
      </c>
      <c r="P206">
        <v>2</v>
      </c>
      <c r="Q206" t="s">
        <v>1619</v>
      </c>
      <c r="R206">
        <v>16.5</v>
      </c>
      <c r="S206">
        <v>16.5</v>
      </c>
      <c r="T206">
        <v>0</v>
      </c>
      <c r="U206">
        <v>59.88</v>
      </c>
      <c r="V206">
        <v>47.13</v>
      </c>
      <c r="W206">
        <v>21</v>
      </c>
      <c r="X206">
        <v>1.85</v>
      </c>
      <c r="Y206" t="s">
        <v>1273</v>
      </c>
      <c r="Z206">
        <v>42402</v>
      </c>
      <c r="AA206" s="17">
        <f t="shared" si="23"/>
        <v>2325008</v>
      </c>
      <c r="AB206" s="17" t="str">
        <f t="shared" si="24"/>
        <v>Glass Door Reach-In Refrigerator</v>
      </c>
      <c r="AC206" s="9" t="str">
        <f t="shared" si="25"/>
        <v>True Refrigeration</v>
      </c>
      <c r="AD206" s="18" t="str">
        <f t="shared" si="26"/>
        <v>GDM-41SL-60-HC-LD</v>
      </c>
      <c r="AE206" s="18">
        <f t="shared" si="27"/>
        <v>330</v>
      </c>
      <c r="AF206" s="18">
        <f t="shared" si="28"/>
        <v>33</v>
      </c>
    </row>
    <row r="207" spans="1:32" x14ac:dyDescent="0.25">
      <c r="A207" s="9" t="s">
        <v>618</v>
      </c>
      <c r="B207" s="12">
        <f>VLOOKUP(A207, 'Measures with Incentive Levels'!$A$1:$C$21, 2, FALSE)*R207</f>
        <v>886.80000000000007</v>
      </c>
      <c r="C207" s="12">
        <f t="shared" si="22"/>
        <v>88.68</v>
      </c>
      <c r="D207">
        <v>2292841</v>
      </c>
      <c r="E207" t="s">
        <v>546</v>
      </c>
      <c r="F207" t="s">
        <v>1096</v>
      </c>
      <c r="G207" t="s">
        <v>1956</v>
      </c>
      <c r="H207" t="s">
        <v>1956</v>
      </c>
      <c r="I207" t="s">
        <v>1957</v>
      </c>
      <c r="J207" t="s">
        <v>1656</v>
      </c>
      <c r="K207" t="s">
        <v>1507</v>
      </c>
      <c r="L207" t="s">
        <v>1524</v>
      </c>
      <c r="M207" t="s">
        <v>1509</v>
      </c>
      <c r="N207">
        <v>2</v>
      </c>
      <c r="O207">
        <v>0</v>
      </c>
      <c r="P207">
        <v>2</v>
      </c>
      <c r="Q207" t="s">
        <v>1510</v>
      </c>
      <c r="R207">
        <v>44.34</v>
      </c>
      <c r="S207">
        <v>44.34</v>
      </c>
      <c r="T207">
        <v>0</v>
      </c>
      <c r="U207">
        <v>78.63</v>
      </c>
      <c r="V207">
        <v>54.13</v>
      </c>
      <c r="W207">
        <v>29.88</v>
      </c>
      <c r="X207">
        <v>3.6</v>
      </c>
      <c r="Y207" t="s">
        <v>1273</v>
      </c>
      <c r="Z207">
        <v>42736</v>
      </c>
      <c r="AA207" s="17">
        <f t="shared" si="23"/>
        <v>2292841</v>
      </c>
      <c r="AB207" s="17" t="str">
        <f t="shared" si="24"/>
        <v>Glass Door Reach-In Refrigerator</v>
      </c>
      <c r="AC207" s="9" t="str">
        <f t="shared" si="25"/>
        <v>True Refrigeration</v>
      </c>
      <c r="AD207" s="18" t="str">
        <f t="shared" si="26"/>
        <v>GDM-49-HC~TSL01</v>
      </c>
      <c r="AE207" s="18">
        <f t="shared" si="27"/>
        <v>886.80000000000007</v>
      </c>
      <c r="AF207" s="18">
        <f t="shared" si="28"/>
        <v>88.68</v>
      </c>
    </row>
    <row r="208" spans="1:32" x14ac:dyDescent="0.25">
      <c r="A208" s="9" t="s">
        <v>618</v>
      </c>
      <c r="B208" s="12">
        <f>VLOOKUP(A208, 'Measures with Incentive Levels'!$A$1:$C$21, 2, FALSE)*R208</f>
        <v>1313</v>
      </c>
      <c r="C208" s="12">
        <f t="shared" si="22"/>
        <v>131.30000000000001</v>
      </c>
      <c r="D208">
        <v>2294810</v>
      </c>
      <c r="E208" t="s">
        <v>546</v>
      </c>
      <c r="F208" t="s">
        <v>1096</v>
      </c>
      <c r="G208" t="s">
        <v>1958</v>
      </c>
      <c r="H208" t="s">
        <v>1958</v>
      </c>
      <c r="I208" t="s">
        <v>1959</v>
      </c>
      <c r="J208" t="s">
        <v>1656</v>
      </c>
      <c r="K208" t="s">
        <v>1507</v>
      </c>
      <c r="L208" t="s">
        <v>1524</v>
      </c>
      <c r="M208" t="s">
        <v>1509</v>
      </c>
      <c r="N208">
        <v>3</v>
      </c>
      <c r="O208">
        <v>0</v>
      </c>
      <c r="P208">
        <v>3</v>
      </c>
      <c r="Q208" t="s">
        <v>1510</v>
      </c>
      <c r="R208">
        <v>65.650000000000006</v>
      </c>
      <c r="S208">
        <v>65.650000000000006</v>
      </c>
      <c r="T208">
        <v>0</v>
      </c>
      <c r="U208">
        <v>78.63</v>
      </c>
      <c r="V208">
        <v>78.13</v>
      </c>
      <c r="W208">
        <v>29.88</v>
      </c>
      <c r="X208">
        <v>4.9000000000000004</v>
      </c>
      <c r="Y208" t="s">
        <v>1273</v>
      </c>
      <c r="Z208">
        <v>42736</v>
      </c>
      <c r="AA208" s="17">
        <f t="shared" si="23"/>
        <v>2294810</v>
      </c>
      <c r="AB208" s="17" t="str">
        <f t="shared" si="24"/>
        <v>Glass Door Reach-In Refrigerator</v>
      </c>
      <c r="AC208" s="9" t="str">
        <f t="shared" si="25"/>
        <v>True Refrigeration</v>
      </c>
      <c r="AD208" s="18" t="str">
        <f t="shared" si="26"/>
        <v>GDM-72-HC~TSL01</v>
      </c>
      <c r="AE208" s="18">
        <f t="shared" si="27"/>
        <v>1313</v>
      </c>
      <c r="AF208" s="18">
        <f t="shared" si="28"/>
        <v>131.30000000000001</v>
      </c>
    </row>
    <row r="209" spans="1:32" x14ac:dyDescent="0.25">
      <c r="A209" s="9" t="s">
        <v>618</v>
      </c>
      <c r="B209" s="12">
        <f>VLOOKUP(A209, 'Measures with Incentive Levels'!$A$1:$C$21, 2, FALSE)*R209</f>
        <v>457.2</v>
      </c>
      <c r="C209" s="12">
        <f t="shared" si="22"/>
        <v>45.72</v>
      </c>
      <c r="D209">
        <v>2292683</v>
      </c>
      <c r="E209" t="s">
        <v>546</v>
      </c>
      <c r="F209" t="s">
        <v>1096</v>
      </c>
      <c r="G209" t="s">
        <v>1960</v>
      </c>
      <c r="H209" t="s">
        <v>1960</v>
      </c>
      <c r="I209" t="s">
        <v>1961</v>
      </c>
      <c r="J209" t="s">
        <v>1656</v>
      </c>
      <c r="K209" t="s">
        <v>1507</v>
      </c>
      <c r="L209" t="s">
        <v>1529</v>
      </c>
      <c r="M209" t="s">
        <v>1509</v>
      </c>
      <c r="N209">
        <v>1</v>
      </c>
      <c r="O209">
        <v>0</v>
      </c>
      <c r="P209">
        <v>1</v>
      </c>
      <c r="Q209" t="s">
        <v>1510</v>
      </c>
      <c r="R209">
        <v>22.86</v>
      </c>
      <c r="S209">
        <v>22.86</v>
      </c>
      <c r="T209">
        <v>0</v>
      </c>
      <c r="U209">
        <v>78.25</v>
      </c>
      <c r="V209">
        <v>27.5</v>
      </c>
      <c r="W209">
        <v>33.75</v>
      </c>
      <c r="X209">
        <v>1.74</v>
      </c>
      <c r="Y209" t="s">
        <v>1273</v>
      </c>
      <c r="Z209">
        <v>42670</v>
      </c>
      <c r="AA209" s="17">
        <f t="shared" si="23"/>
        <v>2292683</v>
      </c>
      <c r="AB209" s="17" t="str">
        <f t="shared" si="24"/>
        <v>Glass Door Reach-In Refrigerator</v>
      </c>
      <c r="AC209" s="9" t="str">
        <f t="shared" si="25"/>
        <v>True Refrigeration</v>
      </c>
      <c r="AD209" s="18" t="str">
        <f t="shared" si="26"/>
        <v>STR1R-1G-HC</v>
      </c>
      <c r="AE209" s="18">
        <f t="shared" si="27"/>
        <v>457.2</v>
      </c>
      <c r="AF209" s="18">
        <f t="shared" si="28"/>
        <v>45.72</v>
      </c>
    </row>
    <row r="210" spans="1:32" x14ac:dyDescent="0.25">
      <c r="A210" s="9" t="s">
        <v>618</v>
      </c>
      <c r="B210" s="12">
        <f>VLOOKUP(A210, 'Measures with Incentive Levels'!$A$1:$C$21, 2, FALSE)*R210</f>
        <v>501.4</v>
      </c>
      <c r="C210" s="12">
        <f t="shared" si="22"/>
        <v>50.14</v>
      </c>
      <c r="D210">
        <v>2292685</v>
      </c>
      <c r="E210" t="s">
        <v>546</v>
      </c>
      <c r="F210" t="s">
        <v>1096</v>
      </c>
      <c r="G210" t="s">
        <v>1962</v>
      </c>
      <c r="H210" t="s">
        <v>1963</v>
      </c>
      <c r="I210" t="s">
        <v>1964</v>
      </c>
      <c r="J210" t="s">
        <v>1656</v>
      </c>
      <c r="K210" t="s">
        <v>1507</v>
      </c>
      <c r="L210" t="s">
        <v>1614</v>
      </c>
      <c r="M210" t="s">
        <v>1509</v>
      </c>
      <c r="N210">
        <v>4</v>
      </c>
      <c r="O210">
        <v>0</v>
      </c>
      <c r="P210">
        <v>4</v>
      </c>
      <c r="Q210" t="s">
        <v>1510</v>
      </c>
      <c r="R210">
        <v>25.07</v>
      </c>
      <c r="S210">
        <v>25.07</v>
      </c>
      <c r="T210">
        <v>0</v>
      </c>
      <c r="U210">
        <v>77.75</v>
      </c>
      <c r="V210">
        <v>27.5</v>
      </c>
      <c r="W210">
        <v>36.130000000000003</v>
      </c>
      <c r="X210">
        <v>2.37</v>
      </c>
      <c r="Y210" t="s">
        <v>1273</v>
      </c>
      <c r="Z210">
        <v>41964</v>
      </c>
      <c r="AA210" s="17">
        <f t="shared" si="23"/>
        <v>2292685</v>
      </c>
      <c r="AB210" s="17" t="str">
        <f t="shared" si="24"/>
        <v>Glass Door Reach-In Refrigerator</v>
      </c>
      <c r="AC210" s="9" t="str">
        <f t="shared" si="25"/>
        <v>True Refrigeration</v>
      </c>
      <c r="AD210" s="18" t="str">
        <f t="shared" si="26"/>
        <v>STR1RPT-1G-1G-HC</v>
      </c>
      <c r="AE210" s="18">
        <f t="shared" si="27"/>
        <v>501.4</v>
      </c>
      <c r="AF210" s="18">
        <f t="shared" si="28"/>
        <v>50.14</v>
      </c>
    </row>
    <row r="211" spans="1:32" x14ac:dyDescent="0.25">
      <c r="A211" s="9" t="s">
        <v>618</v>
      </c>
      <c r="B211" s="12">
        <f>VLOOKUP(A211, 'Measures with Incentive Levels'!$A$1:$C$21, 2, FALSE)*R211</f>
        <v>968</v>
      </c>
      <c r="C211" s="12">
        <f t="shared" si="22"/>
        <v>96.800000000000011</v>
      </c>
      <c r="D211">
        <v>2292688</v>
      </c>
      <c r="E211" t="s">
        <v>546</v>
      </c>
      <c r="F211" t="s">
        <v>1096</v>
      </c>
      <c r="G211" t="s">
        <v>1965</v>
      </c>
      <c r="H211" t="s">
        <v>1965</v>
      </c>
      <c r="I211" t="s">
        <v>1966</v>
      </c>
      <c r="J211" t="s">
        <v>1656</v>
      </c>
      <c r="K211" t="s">
        <v>1507</v>
      </c>
      <c r="L211" t="s">
        <v>1529</v>
      </c>
      <c r="M211" t="s">
        <v>1509</v>
      </c>
      <c r="N211">
        <v>2</v>
      </c>
      <c r="O211">
        <v>0</v>
      </c>
      <c r="P211">
        <v>2</v>
      </c>
      <c r="Q211" t="s">
        <v>1510</v>
      </c>
      <c r="R211">
        <v>48.4</v>
      </c>
      <c r="S211">
        <v>48.4</v>
      </c>
      <c r="T211">
        <v>0</v>
      </c>
      <c r="U211">
        <v>77.75</v>
      </c>
      <c r="V211">
        <v>52.63</v>
      </c>
      <c r="W211">
        <v>33.75</v>
      </c>
      <c r="X211">
        <v>3.01</v>
      </c>
      <c r="Y211" t="s">
        <v>1273</v>
      </c>
      <c r="Z211">
        <v>42205</v>
      </c>
      <c r="AA211" s="17">
        <f t="shared" si="23"/>
        <v>2292688</v>
      </c>
      <c r="AB211" s="17" t="str">
        <f t="shared" si="24"/>
        <v>Glass Door Reach-In Refrigerator</v>
      </c>
      <c r="AC211" s="9" t="str">
        <f t="shared" si="25"/>
        <v>True Refrigeration</v>
      </c>
      <c r="AD211" s="18" t="str">
        <f t="shared" si="26"/>
        <v>STR2R-2G-HC</v>
      </c>
      <c r="AE211" s="18">
        <f t="shared" si="27"/>
        <v>968</v>
      </c>
      <c r="AF211" s="18">
        <f t="shared" si="28"/>
        <v>96.800000000000011</v>
      </c>
    </row>
    <row r="212" spans="1:32" x14ac:dyDescent="0.25">
      <c r="A212" s="9" t="s">
        <v>618</v>
      </c>
      <c r="B212" s="12">
        <f>VLOOKUP(A212, 'Measures with Incentive Levels'!$A$1:$C$21, 2, FALSE)*R212</f>
        <v>960.19999999999993</v>
      </c>
      <c r="C212" s="12">
        <f t="shared" si="22"/>
        <v>96.02</v>
      </c>
      <c r="D212">
        <v>2292696</v>
      </c>
      <c r="E212" t="s">
        <v>546</v>
      </c>
      <c r="F212" t="s">
        <v>1096</v>
      </c>
      <c r="G212" t="s">
        <v>1967</v>
      </c>
      <c r="H212" t="s">
        <v>1967</v>
      </c>
      <c r="I212" t="s">
        <v>1968</v>
      </c>
      <c r="J212" t="s">
        <v>1656</v>
      </c>
      <c r="K212" t="s">
        <v>1507</v>
      </c>
      <c r="L212" t="s">
        <v>1529</v>
      </c>
      <c r="M212" t="s">
        <v>1509</v>
      </c>
      <c r="N212">
        <v>8</v>
      </c>
      <c r="O212">
        <v>0</v>
      </c>
      <c r="P212">
        <v>8</v>
      </c>
      <c r="Q212" t="s">
        <v>1510</v>
      </c>
      <c r="R212">
        <v>48.01</v>
      </c>
      <c r="S212">
        <v>48.01</v>
      </c>
      <c r="T212">
        <v>0</v>
      </c>
      <c r="U212">
        <v>77.75</v>
      </c>
      <c r="V212">
        <v>52.63</v>
      </c>
      <c r="W212">
        <v>36.130000000000003</v>
      </c>
      <c r="X212">
        <v>3.41</v>
      </c>
      <c r="Y212" t="s">
        <v>1273</v>
      </c>
      <c r="Z212">
        <v>42373</v>
      </c>
      <c r="AA212" s="17">
        <f t="shared" si="23"/>
        <v>2292696</v>
      </c>
      <c r="AB212" s="17" t="str">
        <f t="shared" si="24"/>
        <v>Glass Door Reach-In Refrigerator</v>
      </c>
      <c r="AC212" s="9" t="str">
        <f t="shared" si="25"/>
        <v>True Refrigeration</v>
      </c>
      <c r="AD212" s="18" t="str">
        <f t="shared" si="26"/>
        <v>STR2RPT-4HG-4HG-HC</v>
      </c>
      <c r="AE212" s="18">
        <f t="shared" si="27"/>
        <v>960.19999999999993</v>
      </c>
      <c r="AF212" s="18">
        <f t="shared" si="28"/>
        <v>96.02</v>
      </c>
    </row>
    <row r="213" spans="1:32" x14ac:dyDescent="0.25">
      <c r="A213" s="9" t="s">
        <v>618</v>
      </c>
      <c r="B213" s="12">
        <f>VLOOKUP(A213, 'Measures with Incentive Levels'!$A$1:$C$21, 2, FALSE)*R213</f>
        <v>225.6</v>
      </c>
      <c r="C213" s="12">
        <f t="shared" si="22"/>
        <v>22.560000000000002</v>
      </c>
      <c r="D213">
        <v>2304205</v>
      </c>
      <c r="E213" t="s">
        <v>546</v>
      </c>
      <c r="F213" t="s">
        <v>1096</v>
      </c>
      <c r="G213" t="s">
        <v>1969</v>
      </c>
      <c r="H213" t="s">
        <v>1969</v>
      </c>
      <c r="J213" t="s">
        <v>1656</v>
      </c>
      <c r="K213" t="s">
        <v>1507</v>
      </c>
      <c r="L213" t="s">
        <v>1529</v>
      </c>
      <c r="M213" t="s">
        <v>1509</v>
      </c>
      <c r="N213">
        <v>1</v>
      </c>
      <c r="O213">
        <v>0</v>
      </c>
      <c r="P213">
        <v>1</v>
      </c>
      <c r="Q213" t="s">
        <v>1510</v>
      </c>
      <c r="R213">
        <v>11.28</v>
      </c>
      <c r="S213">
        <v>11.28</v>
      </c>
      <c r="T213">
        <v>0</v>
      </c>
      <c r="U213">
        <v>63</v>
      </c>
      <c r="V213">
        <v>24.88</v>
      </c>
      <c r="W213">
        <v>23.25</v>
      </c>
      <c r="X213">
        <v>1.17</v>
      </c>
      <c r="Y213" t="s">
        <v>1273</v>
      </c>
      <c r="Z213">
        <v>42856</v>
      </c>
      <c r="AA213" s="17">
        <f t="shared" si="23"/>
        <v>2304205</v>
      </c>
      <c r="AB213" s="17" t="str">
        <f t="shared" si="24"/>
        <v>Glass Door Reach-In Refrigerator</v>
      </c>
      <c r="AC213" s="9" t="str">
        <f t="shared" si="25"/>
        <v>True Refrigeration</v>
      </c>
      <c r="AD213" s="18" t="str">
        <f t="shared" si="26"/>
        <v>T-12G-HC~FGD01</v>
      </c>
      <c r="AE213" s="18">
        <f t="shared" si="27"/>
        <v>225.6</v>
      </c>
      <c r="AF213" s="18">
        <f t="shared" si="28"/>
        <v>22.560000000000002</v>
      </c>
    </row>
    <row r="214" spans="1:32" x14ac:dyDescent="0.25">
      <c r="A214" s="9" t="s">
        <v>618</v>
      </c>
      <c r="B214" s="12">
        <f>VLOOKUP(A214, 'Measures with Incentive Levels'!$A$1:$C$21, 2, FALSE)*R214</f>
        <v>304.60000000000002</v>
      </c>
      <c r="C214" s="12">
        <f t="shared" si="22"/>
        <v>30.460000000000004</v>
      </c>
      <c r="D214">
        <v>2304206</v>
      </c>
      <c r="E214" t="s">
        <v>546</v>
      </c>
      <c r="F214" t="s">
        <v>1096</v>
      </c>
      <c r="G214" t="s">
        <v>1970</v>
      </c>
      <c r="H214" t="s">
        <v>1970</v>
      </c>
      <c r="J214" t="s">
        <v>1656</v>
      </c>
      <c r="K214" t="s">
        <v>1507</v>
      </c>
      <c r="L214" t="s">
        <v>1529</v>
      </c>
      <c r="M214" t="s">
        <v>1509</v>
      </c>
      <c r="N214">
        <v>1</v>
      </c>
      <c r="O214">
        <v>0</v>
      </c>
      <c r="P214">
        <v>1</v>
      </c>
      <c r="Q214" t="s">
        <v>1510</v>
      </c>
      <c r="R214">
        <v>15.23</v>
      </c>
      <c r="S214">
        <v>15.23</v>
      </c>
      <c r="T214">
        <v>0</v>
      </c>
      <c r="U214">
        <v>75.5</v>
      </c>
      <c r="V214">
        <v>27</v>
      </c>
      <c r="W214">
        <v>24.5</v>
      </c>
      <c r="X214">
        <v>1.4</v>
      </c>
      <c r="Y214" t="s">
        <v>1273</v>
      </c>
      <c r="Z214">
        <v>42887</v>
      </c>
      <c r="AA214" s="17">
        <f t="shared" si="23"/>
        <v>2304206</v>
      </c>
      <c r="AB214" s="17" t="str">
        <f t="shared" si="24"/>
        <v>Glass Door Reach-In Refrigerator</v>
      </c>
      <c r="AC214" s="9" t="str">
        <f t="shared" si="25"/>
        <v>True Refrigeration</v>
      </c>
      <c r="AD214" s="18" t="str">
        <f t="shared" si="26"/>
        <v>T-19G-HC~FGD01</v>
      </c>
      <c r="AE214" s="18">
        <f t="shared" si="27"/>
        <v>304.60000000000002</v>
      </c>
      <c r="AF214" s="18">
        <f t="shared" si="28"/>
        <v>30.460000000000004</v>
      </c>
    </row>
    <row r="215" spans="1:32" x14ac:dyDescent="0.25">
      <c r="A215" s="9" t="s">
        <v>618</v>
      </c>
      <c r="B215" s="12">
        <f>VLOOKUP(A215, 'Measures with Incentive Levels'!$A$1:$C$21, 2, FALSE)*R215</f>
        <v>392.40000000000003</v>
      </c>
      <c r="C215" s="12">
        <f t="shared" si="22"/>
        <v>39.240000000000009</v>
      </c>
      <c r="D215">
        <v>2306329</v>
      </c>
      <c r="E215" t="s">
        <v>546</v>
      </c>
      <c r="F215" t="s">
        <v>1096</v>
      </c>
      <c r="G215" t="s">
        <v>1971</v>
      </c>
      <c r="H215" t="s">
        <v>1971</v>
      </c>
      <c r="J215" t="s">
        <v>1656</v>
      </c>
      <c r="K215" t="s">
        <v>1507</v>
      </c>
      <c r="L215" t="s">
        <v>1529</v>
      </c>
      <c r="M215" t="s">
        <v>1509</v>
      </c>
      <c r="N215">
        <v>2</v>
      </c>
      <c r="O215">
        <v>0</v>
      </c>
      <c r="P215">
        <v>2</v>
      </c>
      <c r="Q215" t="s">
        <v>1510</v>
      </c>
      <c r="R215">
        <v>19.62</v>
      </c>
      <c r="S215">
        <v>19.62</v>
      </c>
      <c r="T215">
        <v>0</v>
      </c>
      <c r="U215">
        <v>78.38</v>
      </c>
      <c r="V215">
        <v>27</v>
      </c>
      <c r="W215">
        <v>29.88</v>
      </c>
      <c r="X215">
        <v>1.41</v>
      </c>
      <c r="Y215" t="s">
        <v>1273</v>
      </c>
      <c r="Z215">
        <v>43010</v>
      </c>
      <c r="AA215" s="17">
        <f t="shared" si="23"/>
        <v>2306329</v>
      </c>
      <c r="AB215" s="17" t="str">
        <f t="shared" si="24"/>
        <v>Glass Door Reach-In Refrigerator</v>
      </c>
      <c r="AC215" s="9" t="str">
        <f t="shared" si="25"/>
        <v>True Refrigeration</v>
      </c>
      <c r="AD215" s="18" t="str">
        <f t="shared" si="26"/>
        <v>T-23G-2-HC~FGD01</v>
      </c>
      <c r="AE215" s="18">
        <f t="shared" si="27"/>
        <v>392.40000000000003</v>
      </c>
      <c r="AF215" s="18">
        <f t="shared" si="28"/>
        <v>39.240000000000009</v>
      </c>
    </row>
    <row r="216" spans="1:32" x14ac:dyDescent="0.25">
      <c r="A216" s="9" t="s">
        <v>618</v>
      </c>
      <c r="B216" s="12">
        <f>VLOOKUP(A216, 'Measures with Incentive Levels'!$A$1:$C$21, 2, FALSE)*R216</f>
        <v>397.2</v>
      </c>
      <c r="C216" s="12">
        <f t="shared" si="22"/>
        <v>39.72</v>
      </c>
      <c r="D216">
        <v>2304207</v>
      </c>
      <c r="E216" t="s">
        <v>546</v>
      </c>
      <c r="F216" t="s">
        <v>1096</v>
      </c>
      <c r="G216" t="s">
        <v>1972</v>
      </c>
      <c r="H216" t="s">
        <v>1972</v>
      </c>
      <c r="I216" t="s">
        <v>1973</v>
      </c>
      <c r="J216" t="s">
        <v>1656</v>
      </c>
      <c r="K216" t="s">
        <v>1507</v>
      </c>
      <c r="L216" t="s">
        <v>1529</v>
      </c>
      <c r="M216" t="s">
        <v>1509</v>
      </c>
      <c r="N216">
        <v>1</v>
      </c>
      <c r="O216">
        <v>0</v>
      </c>
      <c r="P216">
        <v>1</v>
      </c>
      <c r="Q216" t="s">
        <v>1510</v>
      </c>
      <c r="R216">
        <v>19.86</v>
      </c>
      <c r="S216">
        <v>19.86</v>
      </c>
      <c r="T216">
        <v>0</v>
      </c>
      <c r="U216">
        <v>78.38</v>
      </c>
      <c r="V216">
        <v>27</v>
      </c>
      <c r="W216">
        <v>29.88</v>
      </c>
      <c r="X216">
        <v>1.49</v>
      </c>
      <c r="Y216" t="s">
        <v>1273</v>
      </c>
      <c r="Z216">
        <v>42887</v>
      </c>
      <c r="AA216" s="17">
        <f t="shared" si="23"/>
        <v>2304207</v>
      </c>
      <c r="AB216" s="17" t="str">
        <f t="shared" si="24"/>
        <v>Glass Door Reach-In Refrigerator</v>
      </c>
      <c r="AC216" s="9" t="str">
        <f t="shared" si="25"/>
        <v>True Refrigeration</v>
      </c>
      <c r="AD216" s="18" t="str">
        <f t="shared" si="26"/>
        <v>T-23G-HC~FGD01</v>
      </c>
      <c r="AE216" s="18">
        <f t="shared" si="27"/>
        <v>397.2</v>
      </c>
      <c r="AF216" s="18">
        <f t="shared" si="28"/>
        <v>39.72</v>
      </c>
    </row>
    <row r="217" spans="1:32" x14ac:dyDescent="0.25">
      <c r="A217" s="9" t="s">
        <v>618</v>
      </c>
      <c r="B217" s="12">
        <f>VLOOKUP(A217, 'Measures with Incentive Levels'!$A$1:$C$21, 2, FALSE)*R217</f>
        <v>419.20000000000005</v>
      </c>
      <c r="C217" s="12">
        <f t="shared" si="22"/>
        <v>41.920000000000009</v>
      </c>
      <c r="D217">
        <v>2306346</v>
      </c>
      <c r="E217" t="s">
        <v>546</v>
      </c>
      <c r="F217" t="s">
        <v>1096</v>
      </c>
      <c r="G217" t="s">
        <v>1974</v>
      </c>
      <c r="H217" t="s">
        <v>1974</v>
      </c>
      <c r="J217" t="s">
        <v>1656</v>
      </c>
      <c r="K217" t="s">
        <v>1507</v>
      </c>
      <c r="L217" t="s">
        <v>1614</v>
      </c>
      <c r="M217" t="s">
        <v>1509</v>
      </c>
      <c r="N217">
        <v>2</v>
      </c>
      <c r="O217">
        <v>2</v>
      </c>
      <c r="P217">
        <v>4</v>
      </c>
      <c r="Q217" t="s">
        <v>1510</v>
      </c>
      <c r="R217">
        <v>20.96</v>
      </c>
      <c r="S217">
        <v>20.96</v>
      </c>
      <c r="T217">
        <v>0</v>
      </c>
      <c r="U217">
        <v>78.38</v>
      </c>
      <c r="V217">
        <v>27</v>
      </c>
      <c r="W217">
        <v>35.75</v>
      </c>
      <c r="X217">
        <v>1.51</v>
      </c>
      <c r="Y217" t="s">
        <v>1273</v>
      </c>
      <c r="Z217">
        <v>43010</v>
      </c>
      <c r="AA217" s="17">
        <f t="shared" si="23"/>
        <v>2306346</v>
      </c>
      <c r="AB217" s="17" t="str">
        <f t="shared" si="24"/>
        <v>Glass Door Reach-In Refrigerator</v>
      </c>
      <c r="AC217" s="9" t="str">
        <f t="shared" si="25"/>
        <v>True Refrigeration</v>
      </c>
      <c r="AD217" s="18" t="str">
        <f t="shared" si="26"/>
        <v>T-23G-PT-HC~FGD01 MCD01</v>
      </c>
      <c r="AE217" s="18">
        <f t="shared" si="27"/>
        <v>419.20000000000005</v>
      </c>
      <c r="AF217" s="18">
        <f t="shared" si="28"/>
        <v>41.920000000000009</v>
      </c>
    </row>
    <row r="218" spans="1:32" x14ac:dyDescent="0.25">
      <c r="A218" s="9" t="s">
        <v>618</v>
      </c>
      <c r="B218" s="12">
        <f>VLOOKUP(A218, 'Measures with Incentive Levels'!$A$1:$C$21, 2, FALSE)*R218</f>
        <v>865</v>
      </c>
      <c r="C218" s="12">
        <f t="shared" si="22"/>
        <v>86.5</v>
      </c>
      <c r="D218">
        <v>2320585</v>
      </c>
      <c r="E218" t="s">
        <v>546</v>
      </c>
      <c r="F218" t="s">
        <v>1096</v>
      </c>
      <c r="G218" t="s">
        <v>1975</v>
      </c>
      <c r="H218" t="s">
        <v>1975</v>
      </c>
      <c r="I218" t="s">
        <v>1976</v>
      </c>
      <c r="J218" t="s">
        <v>1656</v>
      </c>
      <c r="K218" t="s">
        <v>1507</v>
      </c>
      <c r="L218" t="s">
        <v>1529</v>
      </c>
      <c r="M218" t="s">
        <v>1509</v>
      </c>
      <c r="N218">
        <v>4</v>
      </c>
      <c r="O218">
        <v>0</v>
      </c>
      <c r="P218">
        <v>4</v>
      </c>
      <c r="Q218" t="s">
        <v>1510</v>
      </c>
      <c r="R218">
        <v>43.25</v>
      </c>
      <c r="S218">
        <v>43.25</v>
      </c>
      <c r="T218">
        <v>0</v>
      </c>
      <c r="U218">
        <v>78.38</v>
      </c>
      <c r="V218">
        <v>54.13</v>
      </c>
      <c r="W218">
        <v>29.75</v>
      </c>
      <c r="X218">
        <v>3.2</v>
      </c>
      <c r="Y218" t="s">
        <v>1273</v>
      </c>
      <c r="Z218">
        <v>43132</v>
      </c>
      <c r="AA218" s="17">
        <f t="shared" si="23"/>
        <v>2320585</v>
      </c>
      <c r="AB218" s="17" t="str">
        <f t="shared" si="24"/>
        <v>Glass Door Reach-In Refrigerator</v>
      </c>
      <c r="AC218" s="9" t="str">
        <f t="shared" si="25"/>
        <v>True Refrigeration</v>
      </c>
      <c r="AD218" s="18" t="str">
        <f t="shared" si="26"/>
        <v>T-49G-4-HC~FGD01</v>
      </c>
      <c r="AE218" s="18">
        <f t="shared" si="27"/>
        <v>865</v>
      </c>
      <c r="AF218" s="18">
        <f t="shared" si="28"/>
        <v>86.5</v>
      </c>
    </row>
    <row r="219" spans="1:32" x14ac:dyDescent="0.25">
      <c r="A219" s="9" t="s">
        <v>618</v>
      </c>
      <c r="B219" s="12">
        <f>VLOOKUP(A219, 'Measures with Incentive Levels'!$A$1:$C$21, 2, FALSE)*R219</f>
        <v>264.20000000000005</v>
      </c>
      <c r="C219" s="12">
        <f t="shared" si="22"/>
        <v>26.420000000000005</v>
      </c>
      <c r="D219">
        <v>2297713</v>
      </c>
      <c r="E219" t="s">
        <v>546</v>
      </c>
      <c r="F219" t="s">
        <v>1096</v>
      </c>
      <c r="G219" t="s">
        <v>1977</v>
      </c>
      <c r="H219" t="s">
        <v>1977</v>
      </c>
      <c r="I219" t="s">
        <v>1978</v>
      </c>
      <c r="J219" t="s">
        <v>1656</v>
      </c>
      <c r="K219" t="s">
        <v>1507</v>
      </c>
      <c r="L219" t="s">
        <v>1665</v>
      </c>
      <c r="M219" t="s">
        <v>1509</v>
      </c>
      <c r="N219">
        <v>2</v>
      </c>
      <c r="O219">
        <v>0</v>
      </c>
      <c r="P219">
        <v>2</v>
      </c>
      <c r="Q219" t="s">
        <v>1510</v>
      </c>
      <c r="R219">
        <v>13.21</v>
      </c>
      <c r="S219">
        <v>13.21</v>
      </c>
      <c r="T219">
        <v>0</v>
      </c>
      <c r="U219">
        <v>35.630000000000003</v>
      </c>
      <c r="V219">
        <v>49.13</v>
      </c>
      <c r="W219">
        <v>24.5</v>
      </c>
      <c r="X219">
        <v>1.47</v>
      </c>
      <c r="Y219" t="s">
        <v>1273</v>
      </c>
      <c r="Z219">
        <v>42815</v>
      </c>
      <c r="AA219" s="17">
        <f t="shared" si="23"/>
        <v>2297713</v>
      </c>
      <c r="AB219" s="17" t="str">
        <f t="shared" si="24"/>
        <v>Glass Door Reach-In Refrigerator</v>
      </c>
      <c r="AC219" s="9" t="str">
        <f t="shared" si="25"/>
        <v>True Refrigeration</v>
      </c>
      <c r="AD219" s="18" t="str">
        <f t="shared" si="26"/>
        <v>TBB-24-48G-HC-LD</v>
      </c>
      <c r="AE219" s="18">
        <f t="shared" si="27"/>
        <v>264.20000000000005</v>
      </c>
      <c r="AF219" s="18">
        <f t="shared" si="28"/>
        <v>26.420000000000005</v>
      </c>
    </row>
    <row r="220" spans="1:32" x14ac:dyDescent="0.25">
      <c r="A220" s="9" t="s">
        <v>618</v>
      </c>
      <c r="B220" s="12">
        <f>VLOOKUP(A220, 'Measures with Incentive Levels'!$A$1:$C$21, 2, FALSE)*R220</f>
        <v>352.2</v>
      </c>
      <c r="C220" s="12">
        <f t="shared" si="22"/>
        <v>35.22</v>
      </c>
      <c r="D220">
        <v>2302349</v>
      </c>
      <c r="E220" t="s">
        <v>546</v>
      </c>
      <c r="F220" t="s">
        <v>1096</v>
      </c>
      <c r="G220" t="s">
        <v>1979</v>
      </c>
      <c r="H220" t="s">
        <v>1979</v>
      </c>
      <c r="I220" t="s">
        <v>1980</v>
      </c>
      <c r="J220" t="s">
        <v>1656</v>
      </c>
      <c r="K220" t="s">
        <v>1507</v>
      </c>
      <c r="L220" t="s">
        <v>1665</v>
      </c>
      <c r="M220" t="s">
        <v>1509</v>
      </c>
      <c r="N220">
        <v>2</v>
      </c>
      <c r="O220">
        <v>0</v>
      </c>
      <c r="P220">
        <v>2</v>
      </c>
      <c r="Q220" t="s">
        <v>1510</v>
      </c>
      <c r="R220">
        <v>17.61</v>
      </c>
      <c r="S220">
        <v>17.61</v>
      </c>
      <c r="T220">
        <v>0</v>
      </c>
      <c r="U220">
        <v>35.630000000000003</v>
      </c>
      <c r="V220">
        <v>61.13</v>
      </c>
      <c r="W220">
        <v>24.5</v>
      </c>
      <c r="X220">
        <v>1.66</v>
      </c>
      <c r="Y220" t="s">
        <v>1273</v>
      </c>
      <c r="Z220">
        <v>42856</v>
      </c>
      <c r="AA220" s="17">
        <f t="shared" si="23"/>
        <v>2302349</v>
      </c>
      <c r="AB220" s="17" t="str">
        <f t="shared" si="24"/>
        <v>Glass Door Reach-In Refrigerator</v>
      </c>
      <c r="AC220" s="9" t="str">
        <f t="shared" si="25"/>
        <v>True Refrigeration</v>
      </c>
      <c r="AD220" s="18" t="str">
        <f t="shared" si="26"/>
        <v>TBB-24-60G-HC-LD</v>
      </c>
      <c r="AE220" s="18">
        <f t="shared" si="27"/>
        <v>352.2</v>
      </c>
      <c r="AF220" s="18">
        <f t="shared" si="28"/>
        <v>35.22</v>
      </c>
    </row>
    <row r="221" spans="1:32" x14ac:dyDescent="0.25">
      <c r="A221" s="9" t="s">
        <v>618</v>
      </c>
      <c r="B221" s="12">
        <f>VLOOKUP(A221, 'Measures with Incentive Levels'!$A$1:$C$21, 2, FALSE)*R221</f>
        <v>406.8</v>
      </c>
      <c r="C221" s="12">
        <f t="shared" si="22"/>
        <v>40.680000000000007</v>
      </c>
      <c r="D221">
        <v>2302347</v>
      </c>
      <c r="E221" t="s">
        <v>546</v>
      </c>
      <c r="F221" t="s">
        <v>1096</v>
      </c>
      <c r="G221" t="s">
        <v>1981</v>
      </c>
      <c r="H221" t="s">
        <v>1981</v>
      </c>
      <c r="I221" t="s">
        <v>1982</v>
      </c>
      <c r="J221" t="s">
        <v>1656</v>
      </c>
      <c r="K221" t="s">
        <v>1507</v>
      </c>
      <c r="L221" t="s">
        <v>1665</v>
      </c>
      <c r="M221" t="s">
        <v>1509</v>
      </c>
      <c r="N221">
        <v>2</v>
      </c>
      <c r="O221">
        <v>0</v>
      </c>
      <c r="P221">
        <v>2</v>
      </c>
      <c r="Q221" t="s">
        <v>1510</v>
      </c>
      <c r="R221">
        <v>20.34</v>
      </c>
      <c r="S221">
        <v>20.34</v>
      </c>
      <c r="T221">
        <v>0</v>
      </c>
      <c r="U221">
        <v>37</v>
      </c>
      <c r="V221">
        <v>58.88</v>
      </c>
      <c r="W221">
        <v>27.75</v>
      </c>
      <c r="X221">
        <v>1.43</v>
      </c>
      <c r="Y221" t="s">
        <v>1273</v>
      </c>
      <c r="Z221">
        <v>42856</v>
      </c>
      <c r="AA221" s="17">
        <f t="shared" si="23"/>
        <v>2302347</v>
      </c>
      <c r="AB221" s="17" t="str">
        <f t="shared" si="24"/>
        <v>Glass Door Reach-In Refrigerator</v>
      </c>
      <c r="AC221" s="9" t="str">
        <f t="shared" si="25"/>
        <v>True Refrigeration</v>
      </c>
      <c r="AD221" s="18" t="str">
        <f t="shared" si="26"/>
        <v>TBB-2G-HC-LD</v>
      </c>
      <c r="AE221" s="18">
        <f t="shared" si="27"/>
        <v>406.8</v>
      </c>
      <c r="AF221" s="18">
        <f t="shared" si="28"/>
        <v>40.680000000000007</v>
      </c>
    </row>
    <row r="222" spans="1:32" x14ac:dyDescent="0.25">
      <c r="A222" s="9" t="s">
        <v>618</v>
      </c>
      <c r="B222" s="12">
        <f>VLOOKUP(A222, 'Measures with Incentive Levels'!$A$1:$C$21, 2, FALSE)*R222</f>
        <v>488.40000000000003</v>
      </c>
      <c r="C222" s="12">
        <f t="shared" si="22"/>
        <v>48.84</v>
      </c>
      <c r="D222">
        <v>2303060</v>
      </c>
      <c r="E222" t="s">
        <v>546</v>
      </c>
      <c r="F222" t="s">
        <v>1096</v>
      </c>
      <c r="G222" t="s">
        <v>1983</v>
      </c>
      <c r="H222" t="s">
        <v>1983</v>
      </c>
      <c r="J222" t="s">
        <v>1656</v>
      </c>
      <c r="K222" t="s">
        <v>1507</v>
      </c>
      <c r="L222" t="s">
        <v>1665</v>
      </c>
      <c r="M222" t="s">
        <v>1509</v>
      </c>
      <c r="N222">
        <v>2</v>
      </c>
      <c r="O222">
        <v>0</v>
      </c>
      <c r="P222">
        <v>2</v>
      </c>
      <c r="Q222" t="s">
        <v>1510</v>
      </c>
      <c r="R222">
        <v>24.42</v>
      </c>
      <c r="S222">
        <v>24.42</v>
      </c>
      <c r="T222">
        <v>0</v>
      </c>
      <c r="U222">
        <v>37</v>
      </c>
      <c r="V222">
        <v>69.13</v>
      </c>
      <c r="W222">
        <v>27.75</v>
      </c>
      <c r="X222">
        <v>1.74</v>
      </c>
      <c r="Y222" t="s">
        <v>1273</v>
      </c>
      <c r="Z222">
        <v>42877</v>
      </c>
      <c r="AA222" s="17">
        <f t="shared" si="23"/>
        <v>2303060</v>
      </c>
      <c r="AB222" s="17" t="str">
        <f t="shared" si="24"/>
        <v>Glass Door Reach-In Refrigerator</v>
      </c>
      <c r="AC222" s="9" t="str">
        <f t="shared" si="25"/>
        <v>True Refrigeration</v>
      </c>
      <c r="AD222" s="18" t="str">
        <f t="shared" si="26"/>
        <v>TBB-3G-HC-LD</v>
      </c>
      <c r="AE222" s="18">
        <f t="shared" si="27"/>
        <v>488.40000000000003</v>
      </c>
      <c r="AF222" s="18">
        <f t="shared" si="28"/>
        <v>48.84</v>
      </c>
    </row>
    <row r="223" spans="1:32" x14ac:dyDescent="0.25">
      <c r="A223" s="9" t="s">
        <v>618</v>
      </c>
      <c r="B223" s="12">
        <f>VLOOKUP(A223, 'Measures with Incentive Levels'!$A$1:$C$21, 2, FALSE)*R223</f>
        <v>672.8</v>
      </c>
      <c r="C223" s="12">
        <f t="shared" si="22"/>
        <v>67.28</v>
      </c>
      <c r="D223">
        <v>2303543</v>
      </c>
      <c r="E223" t="s">
        <v>546</v>
      </c>
      <c r="F223" t="s">
        <v>1096</v>
      </c>
      <c r="G223" t="s">
        <v>1984</v>
      </c>
      <c r="H223" t="s">
        <v>1984</v>
      </c>
      <c r="I223" t="s">
        <v>1985</v>
      </c>
      <c r="J223" t="s">
        <v>1656</v>
      </c>
      <c r="K223" t="s">
        <v>1507</v>
      </c>
      <c r="L223" t="s">
        <v>1665</v>
      </c>
      <c r="M223" t="s">
        <v>1509</v>
      </c>
      <c r="N223">
        <v>3</v>
      </c>
      <c r="O223">
        <v>0</v>
      </c>
      <c r="P223">
        <v>3</v>
      </c>
      <c r="Q223" t="s">
        <v>1510</v>
      </c>
      <c r="R223">
        <v>33.64</v>
      </c>
      <c r="S223">
        <v>33.64</v>
      </c>
      <c r="T223">
        <v>0</v>
      </c>
      <c r="U223">
        <v>37</v>
      </c>
      <c r="V223">
        <v>90.38</v>
      </c>
      <c r="W223">
        <v>27.75</v>
      </c>
      <c r="X223">
        <v>2.35</v>
      </c>
      <c r="Y223" t="s">
        <v>1273</v>
      </c>
      <c r="Z223">
        <v>42877</v>
      </c>
      <c r="AA223" s="17">
        <f t="shared" si="23"/>
        <v>2303543</v>
      </c>
      <c r="AB223" s="17" t="str">
        <f t="shared" si="24"/>
        <v>Glass Door Reach-In Refrigerator</v>
      </c>
      <c r="AC223" s="9" t="str">
        <f t="shared" si="25"/>
        <v>True Refrigeration</v>
      </c>
      <c r="AD223" s="18" t="str">
        <f t="shared" si="26"/>
        <v>TBB-4G-HC-LD</v>
      </c>
      <c r="AE223" s="18">
        <f t="shared" si="27"/>
        <v>672.8</v>
      </c>
      <c r="AF223" s="18">
        <f t="shared" si="28"/>
        <v>67.28</v>
      </c>
    </row>
    <row r="224" spans="1:32" x14ac:dyDescent="0.25">
      <c r="A224" s="9" t="s">
        <v>618</v>
      </c>
      <c r="B224" s="12">
        <f>VLOOKUP(A224, 'Measures with Incentive Levels'!$A$1:$C$21, 2, FALSE)*R224</f>
        <v>98</v>
      </c>
      <c r="C224" s="12">
        <f t="shared" si="22"/>
        <v>9.8000000000000007</v>
      </c>
      <c r="D224">
        <v>2297696</v>
      </c>
      <c r="E224" t="s">
        <v>546</v>
      </c>
      <c r="F224" t="s">
        <v>1096</v>
      </c>
      <c r="G224" t="s">
        <v>1986</v>
      </c>
      <c r="H224" t="s">
        <v>1986</v>
      </c>
      <c r="J224" t="s">
        <v>1656</v>
      </c>
      <c r="K224" t="s">
        <v>1507</v>
      </c>
      <c r="L224" t="s">
        <v>1529</v>
      </c>
      <c r="M224" t="s">
        <v>1509</v>
      </c>
      <c r="N224">
        <v>1</v>
      </c>
      <c r="O224">
        <v>0</v>
      </c>
      <c r="P224">
        <v>1</v>
      </c>
      <c r="Q224" t="s">
        <v>1510</v>
      </c>
      <c r="R224">
        <v>4.9000000000000004</v>
      </c>
      <c r="S224">
        <v>4.9000000000000004</v>
      </c>
      <c r="T224">
        <v>0</v>
      </c>
      <c r="U224">
        <v>31.63</v>
      </c>
      <c r="V224">
        <v>24</v>
      </c>
      <c r="W224">
        <v>24.75</v>
      </c>
      <c r="X224">
        <v>0.85</v>
      </c>
      <c r="Y224" t="s">
        <v>1273</v>
      </c>
      <c r="Z224">
        <v>42787</v>
      </c>
      <c r="AA224" s="17">
        <f t="shared" si="23"/>
        <v>2297696</v>
      </c>
      <c r="AB224" s="17" t="str">
        <f t="shared" si="24"/>
        <v>Glass Door Reach-In Refrigerator</v>
      </c>
      <c r="AC224" s="9" t="str">
        <f t="shared" si="25"/>
        <v>True Refrigeration</v>
      </c>
      <c r="AD224" s="18" t="str">
        <f t="shared" si="26"/>
        <v>TUC-24G-HC~FGD01</v>
      </c>
      <c r="AE224" s="18">
        <f t="shared" si="27"/>
        <v>98</v>
      </c>
      <c r="AF224" s="18">
        <f t="shared" si="28"/>
        <v>9.8000000000000007</v>
      </c>
    </row>
    <row r="225" spans="1:32" x14ac:dyDescent="0.25">
      <c r="A225" s="9" t="s">
        <v>618</v>
      </c>
      <c r="B225" s="12">
        <f>VLOOKUP(A225, 'Measures with Incentive Levels'!$A$1:$C$21, 2, FALSE)*R225</f>
        <v>149.19999999999999</v>
      </c>
      <c r="C225" s="12">
        <f t="shared" si="22"/>
        <v>14.92</v>
      </c>
      <c r="D225">
        <v>2308533</v>
      </c>
      <c r="E225" t="s">
        <v>546</v>
      </c>
      <c r="F225" t="s">
        <v>1096</v>
      </c>
      <c r="G225" t="s">
        <v>1987</v>
      </c>
      <c r="H225" t="s">
        <v>1987</v>
      </c>
      <c r="J225" t="s">
        <v>1656</v>
      </c>
      <c r="K225" t="s">
        <v>1507</v>
      </c>
      <c r="L225" t="s">
        <v>1508</v>
      </c>
      <c r="M225" t="s">
        <v>1509</v>
      </c>
      <c r="N225">
        <v>1</v>
      </c>
      <c r="O225">
        <v>0</v>
      </c>
      <c r="P225">
        <v>1</v>
      </c>
      <c r="Q225" t="s">
        <v>1510</v>
      </c>
      <c r="R225">
        <v>7.46</v>
      </c>
      <c r="S225">
        <v>7.46</v>
      </c>
      <c r="T225">
        <v>0</v>
      </c>
      <c r="U225">
        <v>29.75</v>
      </c>
      <c r="V225">
        <v>27.63</v>
      </c>
      <c r="W225">
        <v>30.13</v>
      </c>
      <c r="X225">
        <v>1.01</v>
      </c>
      <c r="Y225" t="s">
        <v>1273</v>
      </c>
      <c r="Z225">
        <v>43045</v>
      </c>
      <c r="AA225" s="17">
        <f t="shared" si="23"/>
        <v>2308533</v>
      </c>
      <c r="AB225" s="17" t="str">
        <f t="shared" si="24"/>
        <v>Glass Door Reach-In Refrigerator</v>
      </c>
      <c r="AC225" s="9" t="str">
        <f t="shared" si="25"/>
        <v>True Refrigeration</v>
      </c>
      <c r="AD225" s="18" t="str">
        <f t="shared" si="26"/>
        <v>TUC-27G-HC~FGD01</v>
      </c>
      <c r="AE225" s="18">
        <f t="shared" si="27"/>
        <v>149.19999999999999</v>
      </c>
      <c r="AF225" s="18">
        <f t="shared" si="28"/>
        <v>14.92</v>
      </c>
    </row>
    <row r="226" spans="1:32" x14ac:dyDescent="0.25">
      <c r="A226" s="9" t="s">
        <v>618</v>
      </c>
      <c r="B226" s="12">
        <f>VLOOKUP(A226, 'Measures with Incentive Levels'!$A$1:$C$21, 2, FALSE)*R226</f>
        <v>275.59999999999997</v>
      </c>
      <c r="C226" s="12">
        <f t="shared" si="22"/>
        <v>27.56</v>
      </c>
      <c r="D226">
        <v>2308532</v>
      </c>
      <c r="E226" t="s">
        <v>546</v>
      </c>
      <c r="F226" t="s">
        <v>1096</v>
      </c>
      <c r="G226" t="s">
        <v>1988</v>
      </c>
      <c r="H226" t="s">
        <v>1988</v>
      </c>
      <c r="J226" t="s">
        <v>1656</v>
      </c>
      <c r="K226" t="s">
        <v>1507</v>
      </c>
      <c r="L226" t="s">
        <v>1508</v>
      </c>
      <c r="M226" t="s">
        <v>1509</v>
      </c>
      <c r="N226">
        <v>2</v>
      </c>
      <c r="O226">
        <v>0</v>
      </c>
      <c r="P226">
        <v>2</v>
      </c>
      <c r="Q226" t="s">
        <v>1510</v>
      </c>
      <c r="R226">
        <v>13.78</v>
      </c>
      <c r="S226">
        <v>13.78</v>
      </c>
      <c r="T226">
        <v>0</v>
      </c>
      <c r="U226">
        <v>29.75</v>
      </c>
      <c r="V226">
        <v>48.38</v>
      </c>
      <c r="W226">
        <v>30.13</v>
      </c>
      <c r="X226">
        <v>1.47</v>
      </c>
      <c r="Y226" t="s">
        <v>1273</v>
      </c>
      <c r="Z226">
        <v>43045</v>
      </c>
      <c r="AA226" s="17">
        <f t="shared" si="23"/>
        <v>2308532</v>
      </c>
      <c r="AB226" s="17" t="str">
        <f t="shared" si="24"/>
        <v>Glass Door Reach-In Refrigerator</v>
      </c>
      <c r="AC226" s="9" t="str">
        <f t="shared" si="25"/>
        <v>True Refrigeration</v>
      </c>
      <c r="AD226" s="18" t="str">
        <f t="shared" si="26"/>
        <v>TUC-48G-HC~FGD01</v>
      </c>
      <c r="AE226" s="18">
        <f t="shared" si="27"/>
        <v>275.59999999999997</v>
      </c>
      <c r="AF226" s="18">
        <f t="shared" si="28"/>
        <v>27.56</v>
      </c>
    </row>
    <row r="227" spans="1:32" x14ac:dyDescent="0.25">
      <c r="A227" s="9" t="s">
        <v>618</v>
      </c>
      <c r="B227" s="12">
        <f>VLOOKUP(A227, 'Measures with Incentive Levels'!$A$1:$C$21, 2, FALSE)*R227</f>
        <v>255</v>
      </c>
      <c r="C227" s="12">
        <f t="shared" si="22"/>
        <v>25.5</v>
      </c>
      <c r="D227">
        <v>2334072</v>
      </c>
      <c r="E227" t="s">
        <v>546</v>
      </c>
      <c r="F227" t="s">
        <v>1096</v>
      </c>
      <c r="G227" t="s">
        <v>1989</v>
      </c>
      <c r="H227" t="s">
        <v>1989</v>
      </c>
      <c r="J227" t="s">
        <v>1656</v>
      </c>
      <c r="K227" t="s">
        <v>1507</v>
      </c>
      <c r="L227" t="s">
        <v>1524</v>
      </c>
      <c r="M227" t="s">
        <v>1509</v>
      </c>
      <c r="N227">
        <v>2</v>
      </c>
      <c r="O227">
        <v>0</v>
      </c>
      <c r="P227">
        <v>2</v>
      </c>
      <c r="Q227" t="s">
        <v>1510</v>
      </c>
      <c r="R227">
        <v>12.75</v>
      </c>
      <c r="S227">
        <v>12.75</v>
      </c>
      <c r="T227">
        <v>0</v>
      </c>
      <c r="U227">
        <v>54.88</v>
      </c>
      <c r="V227">
        <v>30.88</v>
      </c>
      <c r="W227">
        <v>23.88</v>
      </c>
      <c r="X227">
        <v>1.64</v>
      </c>
      <c r="Y227" t="s">
        <v>1273</v>
      </c>
      <c r="Z227">
        <v>43282</v>
      </c>
      <c r="AA227" s="17">
        <f t="shared" si="23"/>
        <v>2334072</v>
      </c>
      <c r="AB227" s="17" t="str">
        <f t="shared" si="24"/>
        <v>Glass Door Reach-In Refrigerator</v>
      </c>
      <c r="AC227" s="9" t="str">
        <f t="shared" si="25"/>
        <v>True Refrigeration</v>
      </c>
      <c r="AD227" s="18" t="str">
        <f t="shared" si="26"/>
        <v>TVM-30-HC~VM01</v>
      </c>
      <c r="AE227" s="18">
        <f t="shared" si="27"/>
        <v>255</v>
      </c>
      <c r="AF227" s="18">
        <f t="shared" si="28"/>
        <v>25.5</v>
      </c>
    </row>
    <row r="228" spans="1:32" x14ac:dyDescent="0.25">
      <c r="A228" s="9" t="s">
        <v>618</v>
      </c>
      <c r="B228" s="12">
        <f>VLOOKUP(A228, 'Measures with Incentive Levels'!$A$1:$C$21, 2, FALSE)*R228</f>
        <v>855</v>
      </c>
      <c r="C228" s="12">
        <f t="shared" si="22"/>
        <v>85.5</v>
      </c>
      <c r="D228">
        <v>2322431</v>
      </c>
      <c r="E228" t="s">
        <v>551</v>
      </c>
      <c r="F228" t="s">
        <v>1533</v>
      </c>
      <c r="G228" t="s">
        <v>1990</v>
      </c>
      <c r="H228" t="s">
        <v>1990</v>
      </c>
      <c r="J228" t="s">
        <v>1656</v>
      </c>
      <c r="K228" t="s">
        <v>1507</v>
      </c>
      <c r="L228" t="s">
        <v>1529</v>
      </c>
      <c r="M228" t="s">
        <v>1509</v>
      </c>
      <c r="N228">
        <v>2</v>
      </c>
      <c r="O228">
        <v>0</v>
      </c>
      <c r="P228">
        <v>2</v>
      </c>
      <c r="Q228" t="s">
        <v>1510</v>
      </c>
      <c r="R228">
        <v>42.75</v>
      </c>
      <c r="S228">
        <v>42.75</v>
      </c>
      <c r="T228">
        <v>0</v>
      </c>
      <c r="U228">
        <v>77.95</v>
      </c>
      <c r="V228">
        <v>51.77</v>
      </c>
      <c r="W228">
        <v>30.71</v>
      </c>
      <c r="X228">
        <v>2.02</v>
      </c>
      <c r="Y228" t="s">
        <v>1273</v>
      </c>
      <c r="Z228">
        <v>43286</v>
      </c>
      <c r="AA228" s="17">
        <f t="shared" si="23"/>
        <v>2322431</v>
      </c>
      <c r="AB228" s="17" t="str">
        <f t="shared" si="24"/>
        <v>Glass Door Reach-In Refrigerator</v>
      </c>
      <c r="AC228" s="9" t="str">
        <f t="shared" si="25"/>
        <v>Turbo Air</v>
      </c>
      <c r="AD228" s="18" t="str">
        <f t="shared" si="26"/>
        <v>M3R47-2G-N</v>
      </c>
      <c r="AE228" s="18">
        <f t="shared" si="27"/>
        <v>855</v>
      </c>
      <c r="AF228" s="18">
        <f t="shared" si="28"/>
        <v>85.5</v>
      </c>
    </row>
    <row r="229" spans="1:32" x14ac:dyDescent="0.25">
      <c r="A229" s="9" t="s">
        <v>618</v>
      </c>
      <c r="B229" s="12">
        <f>VLOOKUP(A229, 'Measures with Incentive Levels'!$A$1:$C$21, 2, FALSE)*R229</f>
        <v>514.6</v>
      </c>
      <c r="C229" s="12">
        <f t="shared" si="22"/>
        <v>51.460000000000008</v>
      </c>
      <c r="D229">
        <v>2328707</v>
      </c>
      <c r="E229" t="s">
        <v>551</v>
      </c>
      <c r="F229" t="s">
        <v>1533</v>
      </c>
      <c r="G229" t="s">
        <v>1991</v>
      </c>
      <c r="H229" t="s">
        <v>1991</v>
      </c>
      <c r="J229" t="s">
        <v>1656</v>
      </c>
      <c r="K229" t="s">
        <v>1507</v>
      </c>
      <c r="L229" t="s">
        <v>1529</v>
      </c>
      <c r="M229" t="s">
        <v>1509</v>
      </c>
      <c r="N229">
        <v>2</v>
      </c>
      <c r="O229">
        <v>0</v>
      </c>
      <c r="P229">
        <v>2</v>
      </c>
      <c r="Q229" t="s">
        <v>1510</v>
      </c>
      <c r="R229">
        <v>25.73</v>
      </c>
      <c r="S229">
        <v>25.73</v>
      </c>
      <c r="T229">
        <v>0</v>
      </c>
      <c r="U229">
        <v>78</v>
      </c>
      <c r="V229">
        <v>28.75</v>
      </c>
      <c r="W229">
        <v>33.880000000000003</v>
      </c>
      <c r="X229">
        <v>2.17</v>
      </c>
      <c r="Y229" t="s">
        <v>1273</v>
      </c>
      <c r="Z229">
        <v>43393</v>
      </c>
      <c r="AA229" s="17">
        <f t="shared" si="23"/>
        <v>2328707</v>
      </c>
      <c r="AB229" s="17" t="str">
        <f t="shared" si="24"/>
        <v>Glass Door Reach-In Refrigerator</v>
      </c>
      <c r="AC229" s="9" t="str">
        <f t="shared" si="25"/>
        <v>Turbo Air</v>
      </c>
      <c r="AD229" s="18" t="str">
        <f t="shared" si="26"/>
        <v>PRO-26-2R-G-N</v>
      </c>
      <c r="AE229" s="18">
        <f t="shared" si="27"/>
        <v>514.6</v>
      </c>
      <c r="AF229" s="18">
        <f t="shared" si="28"/>
        <v>51.460000000000008</v>
      </c>
    </row>
    <row r="230" spans="1:32" x14ac:dyDescent="0.25">
      <c r="A230" s="9" t="s">
        <v>618</v>
      </c>
      <c r="B230" s="12">
        <f>VLOOKUP(A230, 'Measures with Incentive Levels'!$A$1:$C$21, 2, FALSE)*R230</f>
        <v>529.6</v>
      </c>
      <c r="C230" s="12">
        <f t="shared" si="22"/>
        <v>52.960000000000008</v>
      </c>
      <c r="D230">
        <v>2324642</v>
      </c>
      <c r="E230" t="s">
        <v>551</v>
      </c>
      <c r="F230" t="s">
        <v>1533</v>
      </c>
      <c r="G230" t="s">
        <v>1992</v>
      </c>
      <c r="H230" t="s">
        <v>1992</v>
      </c>
      <c r="J230" t="s">
        <v>1656</v>
      </c>
      <c r="K230" t="s">
        <v>1507</v>
      </c>
      <c r="L230" t="s">
        <v>1529</v>
      </c>
      <c r="M230" t="s">
        <v>1509</v>
      </c>
      <c r="N230">
        <v>2</v>
      </c>
      <c r="O230">
        <v>2</v>
      </c>
      <c r="P230">
        <v>4</v>
      </c>
      <c r="Q230" t="s">
        <v>1510</v>
      </c>
      <c r="R230">
        <v>26.48</v>
      </c>
      <c r="S230">
        <v>26.48</v>
      </c>
      <c r="T230">
        <v>0</v>
      </c>
      <c r="U230">
        <v>78</v>
      </c>
      <c r="V230">
        <v>28.75</v>
      </c>
      <c r="W230">
        <v>36.25</v>
      </c>
      <c r="X230">
        <v>1.95</v>
      </c>
      <c r="Y230" t="s">
        <v>1273</v>
      </c>
      <c r="Z230">
        <v>43327</v>
      </c>
      <c r="AA230" s="17">
        <f t="shared" si="23"/>
        <v>2324642</v>
      </c>
      <c r="AB230" s="17" t="str">
        <f t="shared" si="24"/>
        <v>Glass Door Reach-In Refrigerator</v>
      </c>
      <c r="AC230" s="9" t="str">
        <f t="shared" si="25"/>
        <v>Turbo Air</v>
      </c>
      <c r="AD230" s="18" t="str">
        <f t="shared" si="26"/>
        <v>PRO-26R-GSH-PT-N</v>
      </c>
      <c r="AE230" s="18">
        <f t="shared" si="27"/>
        <v>529.6</v>
      </c>
      <c r="AF230" s="18">
        <f t="shared" si="28"/>
        <v>52.960000000000008</v>
      </c>
    </row>
    <row r="231" spans="1:32" x14ac:dyDescent="0.25">
      <c r="A231" s="9" t="s">
        <v>618</v>
      </c>
      <c r="B231" s="12">
        <f>VLOOKUP(A231, 'Measures with Incentive Levels'!$A$1:$C$21, 2, FALSE)*R231</f>
        <v>267.60000000000002</v>
      </c>
      <c r="C231" s="12">
        <f t="shared" si="22"/>
        <v>26.760000000000005</v>
      </c>
      <c r="D231">
        <v>2335471</v>
      </c>
      <c r="E231" t="s">
        <v>551</v>
      </c>
      <c r="F231" t="s">
        <v>1533</v>
      </c>
      <c r="G231" t="s">
        <v>1993</v>
      </c>
      <c r="H231" t="s">
        <v>1993</v>
      </c>
      <c r="J231" t="s">
        <v>1656</v>
      </c>
      <c r="K231" t="s">
        <v>1507</v>
      </c>
      <c r="L231" t="s">
        <v>1529</v>
      </c>
      <c r="M231" t="s">
        <v>1509</v>
      </c>
      <c r="N231">
        <v>2</v>
      </c>
      <c r="O231">
        <v>0</v>
      </c>
      <c r="P231">
        <v>2</v>
      </c>
      <c r="Q231" t="s">
        <v>1510</v>
      </c>
      <c r="R231">
        <v>13.38</v>
      </c>
      <c r="S231">
        <v>13.38</v>
      </c>
      <c r="T231">
        <v>0</v>
      </c>
      <c r="U231">
        <v>35.25</v>
      </c>
      <c r="V231">
        <v>48.13</v>
      </c>
      <c r="W231">
        <v>30</v>
      </c>
      <c r="X231">
        <v>1.61</v>
      </c>
      <c r="Y231" t="s">
        <v>1273</v>
      </c>
      <c r="Z231">
        <v>43565</v>
      </c>
      <c r="AA231" s="17">
        <f t="shared" si="23"/>
        <v>2335471</v>
      </c>
      <c r="AB231" s="17" t="str">
        <f t="shared" si="24"/>
        <v>Glass Door Reach-In Refrigerator</v>
      </c>
      <c r="AC231" s="9" t="str">
        <f t="shared" si="25"/>
        <v>Turbo Air</v>
      </c>
      <c r="AD231" s="18" t="str">
        <f t="shared" si="26"/>
        <v>PUR-48-G-N</v>
      </c>
      <c r="AE231" s="18">
        <f t="shared" si="27"/>
        <v>267.60000000000002</v>
      </c>
      <c r="AF231" s="18">
        <f t="shared" si="28"/>
        <v>26.760000000000005</v>
      </c>
    </row>
    <row r="232" spans="1:32" x14ac:dyDescent="0.25">
      <c r="A232" s="9" t="s">
        <v>618</v>
      </c>
      <c r="B232" s="12">
        <f>VLOOKUP(A232, 'Measures with Incentive Levels'!$A$1:$C$21, 2, FALSE)*R232</f>
        <v>329.20000000000005</v>
      </c>
      <c r="C232" s="12">
        <f t="shared" si="22"/>
        <v>32.920000000000009</v>
      </c>
      <c r="D232">
        <v>2301171</v>
      </c>
      <c r="E232" t="s">
        <v>551</v>
      </c>
      <c r="F232" t="s">
        <v>1533</v>
      </c>
      <c r="G232" t="s">
        <v>1994</v>
      </c>
      <c r="H232" t="s">
        <v>1994</v>
      </c>
      <c r="J232" t="s">
        <v>1656</v>
      </c>
      <c r="K232" t="s">
        <v>1507</v>
      </c>
      <c r="L232" t="s">
        <v>1665</v>
      </c>
      <c r="M232" t="s">
        <v>1509</v>
      </c>
      <c r="N232">
        <v>2</v>
      </c>
      <c r="O232">
        <v>0</v>
      </c>
      <c r="P232">
        <v>2</v>
      </c>
      <c r="Q232" t="s">
        <v>1510</v>
      </c>
      <c r="R232">
        <v>16.46</v>
      </c>
      <c r="S232">
        <v>16.46</v>
      </c>
      <c r="T232">
        <v>0</v>
      </c>
      <c r="U232">
        <v>36</v>
      </c>
      <c r="V232">
        <v>62</v>
      </c>
      <c r="W232">
        <v>25</v>
      </c>
      <c r="X232">
        <v>1.78</v>
      </c>
      <c r="Y232" t="s">
        <v>1273</v>
      </c>
      <c r="Z232">
        <v>42935</v>
      </c>
      <c r="AA232" s="17">
        <f t="shared" si="23"/>
        <v>2301171</v>
      </c>
      <c r="AB232" s="17" t="str">
        <f t="shared" si="24"/>
        <v>Glass Door Reach-In Refrigerator</v>
      </c>
      <c r="AC232" s="9" t="str">
        <f t="shared" si="25"/>
        <v>Turbo Air</v>
      </c>
      <c r="AD232" s="18" t="str">
        <f t="shared" si="26"/>
        <v>TBB-24-60SG-N</v>
      </c>
      <c r="AE232" s="18">
        <f t="shared" si="27"/>
        <v>329.20000000000005</v>
      </c>
      <c r="AF232" s="18">
        <f t="shared" si="28"/>
        <v>32.920000000000009</v>
      </c>
    </row>
    <row r="233" spans="1:32" x14ac:dyDescent="0.25">
      <c r="A233" s="9" t="s">
        <v>618</v>
      </c>
      <c r="B233" s="12">
        <f>VLOOKUP(A233, 'Measures with Incentive Levels'!$A$1:$C$21, 2, FALSE)*R233</f>
        <v>380</v>
      </c>
      <c r="C233" s="12">
        <f t="shared" si="22"/>
        <v>38</v>
      </c>
      <c r="D233">
        <v>2299525</v>
      </c>
      <c r="E233" t="s">
        <v>551</v>
      </c>
      <c r="F233" t="s">
        <v>1533</v>
      </c>
      <c r="G233" t="s">
        <v>1995</v>
      </c>
      <c r="H233" t="s">
        <v>1995</v>
      </c>
      <c r="J233" t="s">
        <v>1656</v>
      </c>
      <c r="K233" t="s">
        <v>1507</v>
      </c>
      <c r="L233" t="s">
        <v>1665</v>
      </c>
      <c r="M233" t="s">
        <v>1509</v>
      </c>
      <c r="N233">
        <v>2</v>
      </c>
      <c r="O233">
        <v>0</v>
      </c>
      <c r="P233">
        <v>2</v>
      </c>
      <c r="Q233" t="s">
        <v>1510</v>
      </c>
      <c r="R233">
        <v>19</v>
      </c>
      <c r="S233">
        <v>19</v>
      </c>
      <c r="T233">
        <v>0</v>
      </c>
      <c r="U233">
        <v>37</v>
      </c>
      <c r="V233">
        <v>59</v>
      </c>
      <c r="W233">
        <v>28</v>
      </c>
      <c r="X233">
        <v>1.82</v>
      </c>
      <c r="Y233" t="s">
        <v>1273</v>
      </c>
      <c r="Z233">
        <v>42917</v>
      </c>
      <c r="AA233" s="17">
        <f t="shared" si="23"/>
        <v>2299525</v>
      </c>
      <c r="AB233" s="17" t="str">
        <f t="shared" si="24"/>
        <v>Glass Door Reach-In Refrigerator</v>
      </c>
      <c r="AC233" s="9" t="str">
        <f t="shared" si="25"/>
        <v>Turbo Air</v>
      </c>
      <c r="AD233" s="18" t="str">
        <f t="shared" si="26"/>
        <v>TBB-2SG-N</v>
      </c>
      <c r="AE233" s="18">
        <f t="shared" si="27"/>
        <v>380</v>
      </c>
      <c r="AF233" s="18">
        <f t="shared" si="28"/>
        <v>38</v>
      </c>
    </row>
    <row r="234" spans="1:32" x14ac:dyDescent="0.25">
      <c r="A234" s="9" t="s">
        <v>618</v>
      </c>
      <c r="B234" s="12">
        <f>VLOOKUP(A234, 'Measures with Incentive Levels'!$A$1:$C$21, 2, FALSE)*R234</f>
        <v>460</v>
      </c>
      <c r="C234" s="12">
        <f t="shared" si="22"/>
        <v>46</v>
      </c>
      <c r="D234">
        <v>2299526</v>
      </c>
      <c r="E234" t="s">
        <v>551</v>
      </c>
      <c r="F234" t="s">
        <v>1533</v>
      </c>
      <c r="G234" t="s">
        <v>1996</v>
      </c>
      <c r="H234" t="s">
        <v>1996</v>
      </c>
      <c r="J234" t="s">
        <v>1656</v>
      </c>
      <c r="K234" t="s">
        <v>1507</v>
      </c>
      <c r="L234" t="s">
        <v>1665</v>
      </c>
      <c r="M234" t="s">
        <v>1509</v>
      </c>
      <c r="N234">
        <v>2</v>
      </c>
      <c r="O234">
        <v>0</v>
      </c>
      <c r="P234">
        <v>2</v>
      </c>
      <c r="Q234" t="s">
        <v>1510</v>
      </c>
      <c r="R234">
        <v>23</v>
      </c>
      <c r="S234">
        <v>23</v>
      </c>
      <c r="T234">
        <v>0</v>
      </c>
      <c r="U234">
        <v>37</v>
      </c>
      <c r="V234">
        <v>69</v>
      </c>
      <c r="W234">
        <v>28</v>
      </c>
      <c r="X234">
        <v>1.95</v>
      </c>
      <c r="Y234" t="s">
        <v>1273</v>
      </c>
      <c r="Z234">
        <v>42917</v>
      </c>
      <c r="AA234" s="17">
        <f t="shared" si="23"/>
        <v>2299526</v>
      </c>
      <c r="AB234" s="17" t="str">
        <f t="shared" si="24"/>
        <v>Glass Door Reach-In Refrigerator</v>
      </c>
      <c r="AC234" s="9" t="str">
        <f t="shared" si="25"/>
        <v>Turbo Air</v>
      </c>
      <c r="AD234" s="18" t="str">
        <f t="shared" si="26"/>
        <v>TBB-3SG-N</v>
      </c>
      <c r="AE234" s="18">
        <f t="shared" si="27"/>
        <v>460</v>
      </c>
      <c r="AF234" s="18">
        <f t="shared" si="28"/>
        <v>46</v>
      </c>
    </row>
    <row r="235" spans="1:32" x14ac:dyDescent="0.25">
      <c r="A235" s="9" t="s">
        <v>618</v>
      </c>
      <c r="B235" s="12">
        <f>VLOOKUP(A235, 'Measures with Incentive Levels'!$A$1:$C$21, 2, FALSE)*R235</f>
        <v>729.4</v>
      </c>
      <c r="C235" s="12">
        <f t="shared" si="22"/>
        <v>72.94</v>
      </c>
      <c r="D235">
        <v>2301170</v>
      </c>
      <c r="E235" t="s">
        <v>551</v>
      </c>
      <c r="F235" t="s">
        <v>1533</v>
      </c>
      <c r="G235" t="s">
        <v>1997</v>
      </c>
      <c r="H235" t="s">
        <v>1997</v>
      </c>
      <c r="J235" t="s">
        <v>1656</v>
      </c>
      <c r="K235" t="s">
        <v>1507</v>
      </c>
      <c r="L235" t="s">
        <v>1665</v>
      </c>
      <c r="M235" t="s">
        <v>1509</v>
      </c>
      <c r="N235">
        <v>3</v>
      </c>
      <c r="O235">
        <v>0</v>
      </c>
      <c r="P235">
        <v>3</v>
      </c>
      <c r="Q235" t="s">
        <v>1510</v>
      </c>
      <c r="R235">
        <v>36.47</v>
      </c>
      <c r="S235">
        <v>36.47</v>
      </c>
      <c r="T235">
        <v>0</v>
      </c>
      <c r="U235">
        <v>37</v>
      </c>
      <c r="V235">
        <v>90</v>
      </c>
      <c r="W235">
        <v>27</v>
      </c>
      <c r="X235">
        <v>2.84</v>
      </c>
      <c r="Y235" t="s">
        <v>1273</v>
      </c>
      <c r="Z235">
        <v>42935</v>
      </c>
      <c r="AA235" s="17">
        <f t="shared" si="23"/>
        <v>2301170</v>
      </c>
      <c r="AB235" s="17" t="str">
        <f t="shared" si="24"/>
        <v>Glass Door Reach-In Refrigerator</v>
      </c>
      <c r="AC235" s="9" t="str">
        <f t="shared" si="25"/>
        <v>Turbo Air</v>
      </c>
      <c r="AD235" s="18" t="str">
        <f t="shared" si="26"/>
        <v>TBB-4SG-N</v>
      </c>
      <c r="AE235" s="18">
        <f t="shared" si="27"/>
        <v>729.4</v>
      </c>
      <c r="AF235" s="18">
        <f t="shared" si="28"/>
        <v>72.94</v>
      </c>
    </row>
    <row r="236" spans="1:32" x14ac:dyDescent="0.25">
      <c r="A236" s="9" t="s">
        <v>618</v>
      </c>
      <c r="B236" s="12">
        <f>VLOOKUP(A236, 'Measures with Incentive Levels'!$A$1:$C$21, 2, FALSE)*R236</f>
        <v>203.79999999999998</v>
      </c>
      <c r="C236" s="12">
        <f t="shared" si="22"/>
        <v>20.38</v>
      </c>
      <c r="D236">
        <v>2301172</v>
      </c>
      <c r="E236" t="s">
        <v>551</v>
      </c>
      <c r="F236" t="s">
        <v>1533</v>
      </c>
      <c r="G236" t="s">
        <v>1998</v>
      </c>
      <c r="H236" t="s">
        <v>1998</v>
      </c>
      <c r="J236" t="s">
        <v>1656</v>
      </c>
      <c r="K236" t="s">
        <v>1507</v>
      </c>
      <c r="L236" t="s">
        <v>1529</v>
      </c>
      <c r="M236" t="s">
        <v>1509</v>
      </c>
      <c r="N236">
        <v>1</v>
      </c>
      <c r="O236">
        <v>0</v>
      </c>
      <c r="P236">
        <v>1</v>
      </c>
      <c r="Q236" t="s">
        <v>1510</v>
      </c>
      <c r="R236">
        <v>10.19</v>
      </c>
      <c r="S236">
        <v>10.19</v>
      </c>
      <c r="T236">
        <v>0</v>
      </c>
      <c r="U236">
        <v>63</v>
      </c>
      <c r="V236">
        <v>26</v>
      </c>
      <c r="W236">
        <v>21</v>
      </c>
      <c r="X236">
        <v>1.31</v>
      </c>
      <c r="Y236" t="s">
        <v>1649</v>
      </c>
      <c r="Z236">
        <v>42935</v>
      </c>
      <c r="AA236" s="17">
        <f t="shared" si="23"/>
        <v>2301172</v>
      </c>
      <c r="AB236" s="17" t="str">
        <f t="shared" si="24"/>
        <v>Glass Door Reach-In Refrigerator</v>
      </c>
      <c r="AC236" s="9" t="str">
        <f t="shared" si="25"/>
        <v>Turbo Air</v>
      </c>
      <c r="AD236" s="18" t="str">
        <f t="shared" si="26"/>
        <v>TGM-12SD*-N6</v>
      </c>
      <c r="AE236" s="18">
        <f t="shared" si="27"/>
        <v>203.79999999999998</v>
      </c>
      <c r="AF236" s="18">
        <f t="shared" si="28"/>
        <v>20.38</v>
      </c>
    </row>
    <row r="237" spans="1:32" x14ac:dyDescent="0.25">
      <c r="A237" s="9" t="s">
        <v>618</v>
      </c>
      <c r="B237" s="12">
        <f>VLOOKUP(A237, 'Measures with Incentive Levels'!$A$1:$C$21, 2, FALSE)*R237</f>
        <v>288.60000000000002</v>
      </c>
      <c r="C237" s="12">
        <f t="shared" si="22"/>
        <v>28.860000000000003</v>
      </c>
      <c r="D237">
        <v>2333040</v>
      </c>
      <c r="E237" t="s">
        <v>551</v>
      </c>
      <c r="F237" t="s">
        <v>1533</v>
      </c>
      <c r="G237" t="s">
        <v>1999</v>
      </c>
      <c r="H237" t="s">
        <v>1999</v>
      </c>
      <c r="J237" t="s">
        <v>1656</v>
      </c>
      <c r="K237" t="s">
        <v>1507</v>
      </c>
      <c r="L237" t="s">
        <v>1529</v>
      </c>
      <c r="M237" t="s">
        <v>1509</v>
      </c>
      <c r="N237">
        <v>1</v>
      </c>
      <c r="O237">
        <v>0</v>
      </c>
      <c r="P237">
        <v>1</v>
      </c>
      <c r="Q237" t="s">
        <v>1510</v>
      </c>
      <c r="R237">
        <v>14.43</v>
      </c>
      <c r="S237">
        <v>14.43</v>
      </c>
      <c r="T237">
        <v>0</v>
      </c>
      <c r="U237">
        <v>76</v>
      </c>
      <c r="V237">
        <v>27</v>
      </c>
      <c r="W237">
        <v>23</v>
      </c>
      <c r="X237">
        <v>1.64</v>
      </c>
      <c r="Y237" t="s">
        <v>1649</v>
      </c>
      <c r="Z237">
        <v>43495</v>
      </c>
      <c r="AA237" s="17">
        <f t="shared" si="23"/>
        <v>2333040</v>
      </c>
      <c r="AB237" s="17" t="str">
        <f t="shared" si="24"/>
        <v>Glass Door Reach-In Refrigerator</v>
      </c>
      <c r="AC237" s="9" t="str">
        <f t="shared" si="25"/>
        <v>Turbo Air</v>
      </c>
      <c r="AD237" s="18" t="str">
        <f t="shared" si="26"/>
        <v>TGM-15SD*-N6</v>
      </c>
      <c r="AE237" s="18">
        <f t="shared" si="27"/>
        <v>288.60000000000002</v>
      </c>
      <c r="AF237" s="18">
        <f t="shared" si="28"/>
        <v>28.860000000000003</v>
      </c>
    </row>
    <row r="238" spans="1:32" x14ac:dyDescent="0.25">
      <c r="A238" s="9" t="s">
        <v>618</v>
      </c>
      <c r="B238" s="12">
        <f>VLOOKUP(A238, 'Measures with Incentive Levels'!$A$1:$C$21, 2, FALSE)*R238</f>
        <v>380.4</v>
      </c>
      <c r="C238" s="12">
        <f t="shared" si="22"/>
        <v>38.04</v>
      </c>
      <c r="D238">
        <v>2337228</v>
      </c>
      <c r="E238" t="s">
        <v>551</v>
      </c>
      <c r="F238" t="s">
        <v>1533</v>
      </c>
      <c r="G238" t="s">
        <v>2000</v>
      </c>
      <c r="H238" t="s">
        <v>2000</v>
      </c>
      <c r="J238" t="s">
        <v>1656</v>
      </c>
      <c r="K238" t="s">
        <v>1507</v>
      </c>
      <c r="L238" t="s">
        <v>1529</v>
      </c>
      <c r="M238" t="s">
        <v>1509</v>
      </c>
      <c r="N238">
        <v>1</v>
      </c>
      <c r="O238">
        <v>0</v>
      </c>
      <c r="P238">
        <v>1</v>
      </c>
      <c r="Q238" t="s">
        <v>1510</v>
      </c>
      <c r="R238">
        <v>19.02</v>
      </c>
      <c r="S238">
        <v>19.02</v>
      </c>
      <c r="T238">
        <v>0</v>
      </c>
      <c r="U238">
        <v>77</v>
      </c>
      <c r="V238">
        <v>27</v>
      </c>
      <c r="W238">
        <v>31</v>
      </c>
      <c r="X238">
        <v>1.88</v>
      </c>
      <c r="Y238" t="s">
        <v>1649</v>
      </c>
      <c r="Z238">
        <v>43579</v>
      </c>
      <c r="AA238" s="17">
        <f t="shared" si="23"/>
        <v>2337228</v>
      </c>
      <c r="AB238" s="17" t="str">
        <f t="shared" si="24"/>
        <v>Glass Door Reach-In Refrigerator</v>
      </c>
      <c r="AC238" s="9" t="str">
        <f t="shared" si="25"/>
        <v>Turbo Air</v>
      </c>
      <c r="AD238" s="18" t="str">
        <f t="shared" si="26"/>
        <v>TGM-23SDH*-N6</v>
      </c>
      <c r="AE238" s="18">
        <f t="shared" si="27"/>
        <v>380.4</v>
      </c>
      <c r="AF238" s="18">
        <f t="shared" si="28"/>
        <v>38.04</v>
      </c>
    </row>
    <row r="239" spans="1:32" x14ac:dyDescent="0.25">
      <c r="A239" s="9" t="s">
        <v>618</v>
      </c>
      <c r="B239" s="12">
        <f>VLOOKUP(A239, 'Measures with Incentive Levels'!$A$1:$C$21, 2, FALSE)*R239</f>
        <v>388</v>
      </c>
      <c r="C239" s="12">
        <f t="shared" si="22"/>
        <v>38.800000000000004</v>
      </c>
      <c r="D239">
        <v>2308785</v>
      </c>
      <c r="E239" t="s">
        <v>551</v>
      </c>
      <c r="F239" t="s">
        <v>1533</v>
      </c>
      <c r="G239" t="s">
        <v>2001</v>
      </c>
      <c r="H239" t="s">
        <v>2001</v>
      </c>
      <c r="J239" t="s">
        <v>1656</v>
      </c>
      <c r="K239" t="s">
        <v>1507</v>
      </c>
      <c r="L239" t="s">
        <v>1529</v>
      </c>
      <c r="M239" t="s">
        <v>1509</v>
      </c>
      <c r="N239">
        <v>1</v>
      </c>
      <c r="O239">
        <v>0</v>
      </c>
      <c r="P239">
        <v>1</v>
      </c>
      <c r="Q239" t="s">
        <v>1510</v>
      </c>
      <c r="R239">
        <v>19.399999999999999</v>
      </c>
      <c r="S239">
        <v>19.399999999999999</v>
      </c>
      <c r="T239">
        <v>0</v>
      </c>
      <c r="U239">
        <v>78</v>
      </c>
      <c r="V239">
        <v>27</v>
      </c>
      <c r="W239">
        <v>28</v>
      </c>
      <c r="X239">
        <v>1.85</v>
      </c>
      <c r="Y239" t="s">
        <v>1649</v>
      </c>
      <c r="Z239">
        <v>43033</v>
      </c>
      <c r="AA239" s="17">
        <f t="shared" si="23"/>
        <v>2308785</v>
      </c>
      <c r="AB239" s="17" t="str">
        <f t="shared" si="24"/>
        <v>Glass Door Reach-In Refrigerator</v>
      </c>
      <c r="AC239" s="9" t="str">
        <f t="shared" si="25"/>
        <v>Turbo Air</v>
      </c>
      <c r="AD239" s="18" t="str">
        <f t="shared" si="26"/>
        <v>TGM-23SD*-N6</v>
      </c>
      <c r="AE239" s="18">
        <f t="shared" si="27"/>
        <v>388</v>
      </c>
      <c r="AF239" s="18">
        <f t="shared" si="28"/>
        <v>38.800000000000004</v>
      </c>
    </row>
    <row r="240" spans="1:32" x14ac:dyDescent="0.25">
      <c r="A240" s="9" t="s">
        <v>618</v>
      </c>
      <c r="B240" s="12">
        <f>VLOOKUP(A240, 'Measures with Incentive Levels'!$A$1:$C$21, 2, FALSE)*R240</f>
        <v>834.2</v>
      </c>
      <c r="C240" s="12">
        <f t="shared" si="22"/>
        <v>83.420000000000016</v>
      </c>
      <c r="D240">
        <v>2333041</v>
      </c>
      <c r="E240" t="s">
        <v>551</v>
      </c>
      <c r="F240" t="s">
        <v>1533</v>
      </c>
      <c r="G240" t="s">
        <v>2002</v>
      </c>
      <c r="H240" t="s">
        <v>2002</v>
      </c>
      <c r="J240" t="s">
        <v>1656</v>
      </c>
      <c r="K240" t="s">
        <v>1507</v>
      </c>
      <c r="L240" t="s">
        <v>1529</v>
      </c>
      <c r="M240" t="s">
        <v>1509</v>
      </c>
      <c r="N240">
        <v>2</v>
      </c>
      <c r="O240">
        <v>0</v>
      </c>
      <c r="P240">
        <v>2</v>
      </c>
      <c r="Q240" t="s">
        <v>1510</v>
      </c>
      <c r="R240">
        <v>41.71</v>
      </c>
      <c r="S240">
        <v>41.71</v>
      </c>
      <c r="T240">
        <v>0</v>
      </c>
      <c r="U240">
        <v>78</v>
      </c>
      <c r="V240">
        <v>55</v>
      </c>
      <c r="W240">
        <v>28</v>
      </c>
      <c r="X240">
        <v>3.3</v>
      </c>
      <c r="Y240" t="s">
        <v>1273</v>
      </c>
      <c r="Z240">
        <v>43495</v>
      </c>
      <c r="AA240" s="17">
        <f t="shared" si="23"/>
        <v>2333041</v>
      </c>
      <c r="AB240" s="17" t="str">
        <f t="shared" si="24"/>
        <v>Glass Door Reach-In Refrigerator</v>
      </c>
      <c r="AC240" s="9" t="str">
        <f t="shared" si="25"/>
        <v>Turbo Air</v>
      </c>
      <c r="AD240" s="18" t="str">
        <f t="shared" si="26"/>
        <v>TGM-47SD*-N</v>
      </c>
      <c r="AE240" s="18">
        <f t="shared" si="27"/>
        <v>834.2</v>
      </c>
      <c r="AF240" s="18">
        <f t="shared" si="28"/>
        <v>83.420000000000016</v>
      </c>
    </row>
    <row r="241" spans="1:32" x14ac:dyDescent="0.25">
      <c r="A241" s="9" t="s">
        <v>618</v>
      </c>
      <c r="B241" s="12">
        <f>VLOOKUP(A241, 'Measures with Incentive Levels'!$A$1:$C$21, 2, FALSE)*R241</f>
        <v>919.4</v>
      </c>
      <c r="C241" s="12">
        <f t="shared" si="22"/>
        <v>91.94</v>
      </c>
      <c r="D241">
        <v>2300556</v>
      </c>
      <c r="E241" t="s">
        <v>551</v>
      </c>
      <c r="F241" t="s">
        <v>1533</v>
      </c>
      <c r="G241" t="s">
        <v>2003</v>
      </c>
      <c r="H241" t="s">
        <v>2003</v>
      </c>
      <c r="J241" t="s">
        <v>1656</v>
      </c>
      <c r="K241" t="s">
        <v>1507</v>
      </c>
      <c r="L241" t="s">
        <v>1529</v>
      </c>
      <c r="M241" t="s">
        <v>1509</v>
      </c>
      <c r="N241">
        <v>2</v>
      </c>
      <c r="O241">
        <v>0</v>
      </c>
      <c r="P241">
        <v>2</v>
      </c>
      <c r="Q241" t="s">
        <v>1510</v>
      </c>
      <c r="R241">
        <v>45.97</v>
      </c>
      <c r="S241">
        <v>45.97</v>
      </c>
      <c r="T241">
        <v>0</v>
      </c>
      <c r="U241">
        <v>79</v>
      </c>
      <c r="V241">
        <v>56</v>
      </c>
      <c r="W241">
        <v>33</v>
      </c>
      <c r="X241">
        <v>3.15</v>
      </c>
      <c r="Y241" t="s">
        <v>1273</v>
      </c>
      <c r="Z241">
        <v>42935</v>
      </c>
      <c r="AA241" s="17">
        <f t="shared" si="23"/>
        <v>2300556</v>
      </c>
      <c r="AB241" s="17" t="str">
        <f t="shared" si="24"/>
        <v>Glass Door Reach-In Refrigerator</v>
      </c>
      <c r="AC241" s="9" t="str">
        <f t="shared" si="25"/>
        <v>Turbo Air</v>
      </c>
      <c r="AD241" s="18" t="str">
        <f t="shared" si="26"/>
        <v>TGM-50RS*-N</v>
      </c>
      <c r="AE241" s="18">
        <f t="shared" si="27"/>
        <v>919.4</v>
      </c>
      <c r="AF241" s="18">
        <f t="shared" si="28"/>
        <v>91.94</v>
      </c>
    </row>
    <row r="242" spans="1:32" x14ac:dyDescent="0.25">
      <c r="A242" s="9" t="s">
        <v>618</v>
      </c>
      <c r="B242" s="12">
        <f>VLOOKUP(A242, 'Measures with Incentive Levels'!$A$1:$C$21, 2, FALSE)*R242</f>
        <v>83.2</v>
      </c>
      <c r="C242" s="12">
        <f t="shared" si="22"/>
        <v>8.32</v>
      </c>
      <c r="D242">
        <v>2300554</v>
      </c>
      <c r="E242" t="s">
        <v>551</v>
      </c>
      <c r="F242" t="s">
        <v>1533</v>
      </c>
      <c r="G242" t="s">
        <v>2004</v>
      </c>
      <c r="H242" t="s">
        <v>2004</v>
      </c>
      <c r="J242" t="s">
        <v>1656</v>
      </c>
      <c r="K242" t="s">
        <v>1507</v>
      </c>
      <c r="L242" t="s">
        <v>1529</v>
      </c>
      <c r="M242" t="s">
        <v>1509</v>
      </c>
      <c r="N242">
        <v>1</v>
      </c>
      <c r="O242">
        <v>0</v>
      </c>
      <c r="P242">
        <v>1</v>
      </c>
      <c r="Q242" t="s">
        <v>1510</v>
      </c>
      <c r="R242">
        <v>4.16</v>
      </c>
      <c r="S242">
        <v>4.16</v>
      </c>
      <c r="T242">
        <v>0</v>
      </c>
      <c r="U242">
        <v>34</v>
      </c>
      <c r="V242">
        <v>19</v>
      </c>
      <c r="W242">
        <v>24</v>
      </c>
      <c r="X242">
        <v>0.6</v>
      </c>
      <c r="Y242" t="s">
        <v>1649</v>
      </c>
      <c r="Z242">
        <v>42935</v>
      </c>
      <c r="AA242" s="17">
        <f t="shared" si="23"/>
        <v>2300554</v>
      </c>
      <c r="AB242" s="17" t="str">
        <f t="shared" si="24"/>
        <v>Glass Door Reach-In Refrigerator</v>
      </c>
      <c r="AC242" s="9" t="str">
        <f t="shared" si="25"/>
        <v>Turbo Air</v>
      </c>
      <c r="AD242" s="18" t="str">
        <f t="shared" si="26"/>
        <v>TGM-5R-N6</v>
      </c>
      <c r="AE242" s="18">
        <f t="shared" si="27"/>
        <v>83.2</v>
      </c>
      <c r="AF242" s="18">
        <f t="shared" si="28"/>
        <v>8.32</v>
      </c>
    </row>
    <row r="243" spans="1:32" x14ac:dyDescent="0.25">
      <c r="A243" s="9" t="s">
        <v>618</v>
      </c>
      <c r="B243" s="12">
        <f>VLOOKUP(A243, 'Measures with Incentive Levels'!$A$1:$C$21, 2, FALSE)*R243</f>
        <v>1359.6000000000001</v>
      </c>
      <c r="C243" s="12">
        <f t="shared" si="22"/>
        <v>135.96</v>
      </c>
      <c r="D243">
        <v>2333042</v>
      </c>
      <c r="E243" t="s">
        <v>551</v>
      </c>
      <c r="F243" t="s">
        <v>1533</v>
      </c>
      <c r="G243" t="s">
        <v>2005</v>
      </c>
      <c r="H243" t="s">
        <v>2005</v>
      </c>
      <c r="J243" t="s">
        <v>1656</v>
      </c>
      <c r="K243" t="s">
        <v>1507</v>
      </c>
      <c r="L243" t="s">
        <v>1529</v>
      </c>
      <c r="M243" t="s">
        <v>1509</v>
      </c>
      <c r="N243">
        <v>3</v>
      </c>
      <c r="O243">
        <v>0</v>
      </c>
      <c r="P243">
        <v>3</v>
      </c>
      <c r="Q243" t="s">
        <v>1510</v>
      </c>
      <c r="R243">
        <v>67.98</v>
      </c>
      <c r="S243">
        <v>67.98</v>
      </c>
      <c r="T243">
        <v>0</v>
      </c>
      <c r="U243">
        <v>78</v>
      </c>
      <c r="V243">
        <v>82</v>
      </c>
      <c r="W243">
        <v>28</v>
      </c>
      <c r="X243">
        <v>5.75</v>
      </c>
      <c r="Y243" t="s">
        <v>1273</v>
      </c>
      <c r="Z243">
        <v>43495</v>
      </c>
      <c r="AA243" s="17">
        <f t="shared" si="23"/>
        <v>2333042</v>
      </c>
      <c r="AB243" s="17" t="str">
        <f t="shared" si="24"/>
        <v>Glass Door Reach-In Refrigerator</v>
      </c>
      <c r="AC243" s="9" t="str">
        <f t="shared" si="25"/>
        <v>Turbo Air</v>
      </c>
      <c r="AD243" s="18" t="str">
        <f t="shared" si="26"/>
        <v>TGM-72SD*-N</v>
      </c>
      <c r="AE243" s="18">
        <f t="shared" si="27"/>
        <v>1359.6000000000001</v>
      </c>
      <c r="AF243" s="18">
        <f t="shared" si="28"/>
        <v>135.96</v>
      </c>
    </row>
    <row r="244" spans="1:32" x14ac:dyDescent="0.25">
      <c r="A244" s="9" t="s">
        <v>618</v>
      </c>
      <c r="B244" s="12">
        <f>VLOOKUP(A244, 'Measures with Incentive Levels'!$A$1:$C$21, 2, FALSE)*R244</f>
        <v>124</v>
      </c>
      <c r="C244" s="12">
        <f t="shared" si="22"/>
        <v>12.4</v>
      </c>
      <c r="D244">
        <v>2300555</v>
      </c>
      <c r="E244" t="s">
        <v>551</v>
      </c>
      <c r="F244" t="s">
        <v>1533</v>
      </c>
      <c r="G244" t="s">
        <v>2006</v>
      </c>
      <c r="H244" t="s">
        <v>2006</v>
      </c>
      <c r="J244" t="s">
        <v>1656</v>
      </c>
      <c r="K244" t="s">
        <v>1507</v>
      </c>
      <c r="L244" t="s">
        <v>1529</v>
      </c>
      <c r="M244" t="s">
        <v>1509</v>
      </c>
      <c r="N244">
        <v>1</v>
      </c>
      <c r="O244">
        <v>0</v>
      </c>
      <c r="P244">
        <v>1</v>
      </c>
      <c r="Q244" t="s">
        <v>1510</v>
      </c>
      <c r="R244">
        <v>6.2</v>
      </c>
      <c r="S244">
        <v>6.2</v>
      </c>
      <c r="T244">
        <v>0</v>
      </c>
      <c r="U244">
        <v>39</v>
      </c>
      <c r="V244">
        <v>25</v>
      </c>
      <c r="W244">
        <v>21</v>
      </c>
      <c r="X244">
        <v>0.92</v>
      </c>
      <c r="Y244" t="s">
        <v>1649</v>
      </c>
      <c r="Z244">
        <v>42935</v>
      </c>
      <c r="AA244" s="17">
        <f t="shared" si="23"/>
        <v>2300555</v>
      </c>
      <c r="AB244" s="17" t="str">
        <f t="shared" si="24"/>
        <v>Glass Door Reach-In Refrigerator</v>
      </c>
      <c r="AC244" s="9" t="str">
        <f t="shared" si="25"/>
        <v>Turbo Air</v>
      </c>
      <c r="AD244" s="18" t="str">
        <f t="shared" si="26"/>
        <v>TGM-7SD*-N6</v>
      </c>
      <c r="AE244" s="18">
        <f t="shared" si="27"/>
        <v>124</v>
      </c>
      <c r="AF244" s="18">
        <f t="shared" si="28"/>
        <v>12.4</v>
      </c>
    </row>
    <row r="245" spans="1:32" x14ac:dyDescent="0.25">
      <c r="A245" s="9" t="s">
        <v>618</v>
      </c>
      <c r="B245" s="12">
        <f>VLOOKUP(A245, 'Measures with Incentive Levels'!$A$1:$C$21, 2, FALSE)*R245</f>
        <v>400</v>
      </c>
      <c r="C245" s="12">
        <f t="shared" si="22"/>
        <v>40</v>
      </c>
      <c r="D245">
        <v>2300557</v>
      </c>
      <c r="E245" t="s">
        <v>551</v>
      </c>
      <c r="F245" t="s">
        <v>1533</v>
      </c>
      <c r="G245" t="s">
        <v>2007</v>
      </c>
      <c r="H245" t="s">
        <v>2007</v>
      </c>
      <c r="J245" t="s">
        <v>1656</v>
      </c>
      <c r="K245" t="s">
        <v>1507</v>
      </c>
      <c r="L245" t="s">
        <v>1529</v>
      </c>
      <c r="M245" t="s">
        <v>1509</v>
      </c>
      <c r="N245">
        <v>1</v>
      </c>
      <c r="O245">
        <v>0</v>
      </c>
      <c r="P245">
        <v>1</v>
      </c>
      <c r="Q245" t="s">
        <v>1510</v>
      </c>
      <c r="R245">
        <v>20</v>
      </c>
      <c r="S245">
        <v>20</v>
      </c>
      <c r="T245">
        <v>0</v>
      </c>
      <c r="U245">
        <v>78</v>
      </c>
      <c r="V245">
        <v>27</v>
      </c>
      <c r="W245">
        <v>32</v>
      </c>
      <c r="X245">
        <v>1.64</v>
      </c>
      <c r="Y245" t="s">
        <v>1649</v>
      </c>
      <c r="Z245">
        <v>42935</v>
      </c>
      <c r="AA245" s="17">
        <f t="shared" si="23"/>
        <v>2300557</v>
      </c>
      <c r="AB245" s="17" t="str">
        <f t="shared" si="24"/>
        <v>Glass Door Reach-In Refrigerator</v>
      </c>
      <c r="AC245" s="9" t="str">
        <f t="shared" si="25"/>
        <v>Turbo Air</v>
      </c>
      <c r="AD245" s="18" t="str">
        <f t="shared" si="26"/>
        <v>TSR-23GSD-N6</v>
      </c>
      <c r="AE245" s="18">
        <f t="shared" si="27"/>
        <v>400</v>
      </c>
      <c r="AF245" s="18">
        <f t="shared" si="28"/>
        <v>40</v>
      </c>
    </row>
    <row r="246" spans="1:32" x14ac:dyDescent="0.25">
      <c r="A246" s="9" t="s">
        <v>618</v>
      </c>
      <c r="B246" s="12">
        <f>VLOOKUP(A246, 'Measures with Incentive Levels'!$A$1:$C$21, 2, FALSE)*R246</f>
        <v>882.8</v>
      </c>
      <c r="C246" s="12">
        <f t="shared" si="22"/>
        <v>88.28</v>
      </c>
      <c r="D246">
        <v>2300558</v>
      </c>
      <c r="E246" t="s">
        <v>551</v>
      </c>
      <c r="F246" t="s">
        <v>1533</v>
      </c>
      <c r="G246" t="s">
        <v>2008</v>
      </c>
      <c r="H246" t="s">
        <v>2008</v>
      </c>
      <c r="J246" t="s">
        <v>1656</v>
      </c>
      <c r="K246" t="s">
        <v>1507</v>
      </c>
      <c r="L246" t="s">
        <v>1529</v>
      </c>
      <c r="M246" t="s">
        <v>1509</v>
      </c>
      <c r="N246">
        <v>2</v>
      </c>
      <c r="O246">
        <v>0</v>
      </c>
      <c r="P246">
        <v>2</v>
      </c>
      <c r="Q246" t="s">
        <v>1510</v>
      </c>
      <c r="R246">
        <v>44.14</v>
      </c>
      <c r="S246">
        <v>44.14</v>
      </c>
      <c r="T246">
        <v>0</v>
      </c>
      <c r="U246">
        <v>78</v>
      </c>
      <c r="V246">
        <v>54</v>
      </c>
      <c r="W246">
        <v>32</v>
      </c>
      <c r="X246">
        <v>2.99</v>
      </c>
      <c r="Y246" t="s">
        <v>1273</v>
      </c>
      <c r="Z246">
        <v>42935</v>
      </c>
      <c r="AA246" s="17">
        <f t="shared" si="23"/>
        <v>2300558</v>
      </c>
      <c r="AB246" s="17" t="str">
        <f t="shared" si="24"/>
        <v>Glass Door Reach-In Refrigerator</v>
      </c>
      <c r="AC246" s="9" t="str">
        <f t="shared" si="25"/>
        <v>Turbo Air</v>
      </c>
      <c r="AD246" s="18" t="str">
        <f t="shared" si="26"/>
        <v>TSR-49GSD-N</v>
      </c>
      <c r="AE246" s="18">
        <f t="shared" si="27"/>
        <v>882.8</v>
      </c>
      <c r="AF246" s="18">
        <f t="shared" si="28"/>
        <v>88.28</v>
      </c>
    </row>
    <row r="247" spans="1:32" x14ac:dyDescent="0.25">
      <c r="A247" s="9" t="s">
        <v>618</v>
      </c>
      <c r="B247" s="12">
        <f>VLOOKUP(A247, 'Measures with Incentive Levels'!$A$1:$C$21, 2, FALSE)*R247</f>
        <v>1340.3999999999999</v>
      </c>
      <c r="C247" s="12">
        <f t="shared" si="22"/>
        <v>134.04</v>
      </c>
      <c r="D247">
        <v>2300559</v>
      </c>
      <c r="E247" t="s">
        <v>551</v>
      </c>
      <c r="F247" t="s">
        <v>1533</v>
      </c>
      <c r="G247" t="s">
        <v>2009</v>
      </c>
      <c r="H247" t="s">
        <v>2009</v>
      </c>
      <c r="J247" t="s">
        <v>1656</v>
      </c>
      <c r="K247" t="s">
        <v>1507</v>
      </c>
      <c r="L247" t="s">
        <v>1529</v>
      </c>
      <c r="M247" t="s">
        <v>1509</v>
      </c>
      <c r="N247">
        <v>3</v>
      </c>
      <c r="O247">
        <v>0</v>
      </c>
      <c r="P247">
        <v>3</v>
      </c>
      <c r="Q247" t="s">
        <v>1510</v>
      </c>
      <c r="R247">
        <v>67.02</v>
      </c>
      <c r="S247">
        <v>67.02</v>
      </c>
      <c r="T247">
        <v>0</v>
      </c>
      <c r="U247">
        <v>77</v>
      </c>
      <c r="V247">
        <v>82</v>
      </c>
      <c r="W247">
        <v>31</v>
      </c>
      <c r="X247">
        <v>5.23</v>
      </c>
      <c r="Y247" t="s">
        <v>1273</v>
      </c>
      <c r="Z247">
        <v>42935</v>
      </c>
      <c r="AA247" s="17">
        <f t="shared" si="23"/>
        <v>2300559</v>
      </c>
      <c r="AB247" s="17" t="str">
        <f t="shared" si="24"/>
        <v>Glass Door Reach-In Refrigerator</v>
      </c>
      <c r="AC247" s="9" t="str">
        <f t="shared" si="25"/>
        <v>Turbo Air</v>
      </c>
      <c r="AD247" s="18" t="str">
        <f t="shared" si="26"/>
        <v>TSR-72GSD-N</v>
      </c>
      <c r="AE247" s="18">
        <f t="shared" si="27"/>
        <v>1340.3999999999999</v>
      </c>
      <c r="AF247" s="18">
        <f t="shared" si="28"/>
        <v>134.04</v>
      </c>
    </row>
    <row r="248" spans="1:32" x14ac:dyDescent="0.25">
      <c r="A248" s="9" t="s">
        <v>618</v>
      </c>
      <c r="B248" s="12">
        <f>VLOOKUP(A248, 'Measures with Incentive Levels'!$A$1:$C$21, 2, FALSE)*R248</f>
        <v>387.59999999999997</v>
      </c>
      <c r="C248" s="12">
        <f t="shared" si="22"/>
        <v>38.76</v>
      </c>
      <c r="D248">
        <v>2303757</v>
      </c>
      <c r="E248" t="s">
        <v>549</v>
      </c>
      <c r="F248" t="s">
        <v>1536</v>
      </c>
      <c r="G248" t="s">
        <v>2010</v>
      </c>
      <c r="H248" t="s">
        <v>2010</v>
      </c>
      <c r="I248" t="s">
        <v>2011</v>
      </c>
      <c r="J248" t="s">
        <v>1656</v>
      </c>
      <c r="K248" t="s">
        <v>1507</v>
      </c>
      <c r="L248" t="s">
        <v>1529</v>
      </c>
      <c r="M248" t="s">
        <v>1509</v>
      </c>
      <c r="N248">
        <v>1</v>
      </c>
      <c r="O248">
        <v>0</v>
      </c>
      <c r="P248">
        <v>1</v>
      </c>
      <c r="Q248" t="s">
        <v>1510</v>
      </c>
      <c r="R248">
        <v>19.38</v>
      </c>
      <c r="S248">
        <v>19.38</v>
      </c>
      <c r="T248">
        <v>0</v>
      </c>
      <c r="U248">
        <v>81.180000000000007</v>
      </c>
      <c r="V248">
        <v>26.96</v>
      </c>
      <c r="W248">
        <v>31.49</v>
      </c>
      <c r="X248">
        <v>1.7</v>
      </c>
      <c r="Y248" t="s">
        <v>1273</v>
      </c>
      <c r="Z248">
        <v>42979</v>
      </c>
      <c r="AA248" s="17">
        <f t="shared" si="23"/>
        <v>2303757</v>
      </c>
      <c r="AB248" s="17" t="str">
        <f t="shared" si="24"/>
        <v>Glass Door Reach-In Refrigerator</v>
      </c>
      <c r="AC248" s="9" t="str">
        <f t="shared" si="25"/>
        <v>US REFRIGERATION</v>
      </c>
      <c r="AD248" s="18" t="str">
        <f t="shared" si="26"/>
        <v>USBV-24D-B</v>
      </c>
      <c r="AE248" s="18">
        <f t="shared" si="27"/>
        <v>387.59999999999997</v>
      </c>
      <c r="AF248" s="18">
        <f t="shared" si="28"/>
        <v>38.76</v>
      </c>
    </row>
    <row r="249" spans="1:32" x14ac:dyDescent="0.25">
      <c r="A249" s="9" t="s">
        <v>618</v>
      </c>
      <c r="B249" s="12">
        <f>VLOOKUP(A249, 'Measures with Incentive Levels'!$A$1:$C$21, 2, FALSE)*R249</f>
        <v>876</v>
      </c>
      <c r="C249" s="12">
        <f t="shared" si="22"/>
        <v>87.600000000000009</v>
      </c>
      <c r="D249">
        <v>2303547</v>
      </c>
      <c r="E249" t="s">
        <v>549</v>
      </c>
      <c r="F249" t="s">
        <v>1536</v>
      </c>
      <c r="G249" t="s">
        <v>2012</v>
      </c>
      <c r="H249" t="s">
        <v>2012</v>
      </c>
      <c r="I249" t="s">
        <v>2013</v>
      </c>
      <c r="J249" t="s">
        <v>1656</v>
      </c>
      <c r="K249" t="s">
        <v>1507</v>
      </c>
      <c r="L249" t="s">
        <v>1529</v>
      </c>
      <c r="M249" t="s">
        <v>1509</v>
      </c>
      <c r="N249">
        <v>2</v>
      </c>
      <c r="O249">
        <v>0</v>
      </c>
      <c r="P249">
        <v>2</v>
      </c>
      <c r="Q249" t="s">
        <v>1510</v>
      </c>
      <c r="R249">
        <v>43.8</v>
      </c>
      <c r="S249">
        <v>43.8</v>
      </c>
      <c r="T249">
        <v>0</v>
      </c>
      <c r="U249">
        <v>81.180000000000007</v>
      </c>
      <c r="V249">
        <v>54.41</v>
      </c>
      <c r="W249">
        <v>31.5</v>
      </c>
      <c r="X249">
        <v>3.44</v>
      </c>
      <c r="Y249" t="s">
        <v>1273</v>
      </c>
      <c r="Z249">
        <v>42979</v>
      </c>
      <c r="AA249" s="17">
        <f t="shared" si="23"/>
        <v>2303547</v>
      </c>
      <c r="AB249" s="17" t="str">
        <f t="shared" si="24"/>
        <v>Glass Door Reach-In Refrigerator</v>
      </c>
      <c r="AC249" s="9" t="str">
        <f t="shared" si="25"/>
        <v>US REFRIGERATION</v>
      </c>
      <c r="AD249" s="18" t="str">
        <f t="shared" si="26"/>
        <v>USBV-48D-B</v>
      </c>
      <c r="AE249" s="18">
        <f t="shared" si="27"/>
        <v>876</v>
      </c>
      <c r="AF249" s="18">
        <f t="shared" si="28"/>
        <v>87.600000000000009</v>
      </c>
    </row>
    <row r="250" spans="1:32" x14ac:dyDescent="0.25">
      <c r="A250" s="9" t="s">
        <v>618</v>
      </c>
      <c r="B250" s="12">
        <f>VLOOKUP(A250, 'Measures with Incentive Levels'!$A$1:$C$21, 2, FALSE)*R250</f>
        <v>387.59999999999997</v>
      </c>
      <c r="C250" s="12">
        <f t="shared" si="22"/>
        <v>38.76</v>
      </c>
      <c r="D250">
        <v>2302049</v>
      </c>
      <c r="E250" t="s">
        <v>550</v>
      </c>
      <c r="F250" t="s">
        <v>1272</v>
      </c>
      <c r="G250" t="s">
        <v>2014</v>
      </c>
      <c r="H250" t="s">
        <v>2014</v>
      </c>
      <c r="I250" t="s">
        <v>2015</v>
      </c>
      <c r="J250" t="s">
        <v>1656</v>
      </c>
      <c r="K250" t="s">
        <v>1507</v>
      </c>
      <c r="L250" t="s">
        <v>1529</v>
      </c>
      <c r="M250" t="s">
        <v>1509</v>
      </c>
      <c r="N250">
        <v>1</v>
      </c>
      <c r="O250">
        <v>0</v>
      </c>
      <c r="P250">
        <v>1</v>
      </c>
      <c r="Q250" t="s">
        <v>1510</v>
      </c>
      <c r="R250">
        <v>19.38</v>
      </c>
      <c r="S250">
        <v>19.38</v>
      </c>
      <c r="T250">
        <v>0</v>
      </c>
      <c r="U250">
        <v>81.180000000000007</v>
      </c>
      <c r="V250">
        <v>26.96</v>
      </c>
      <c r="W250">
        <v>31.49</v>
      </c>
      <c r="X250">
        <v>1.7</v>
      </c>
      <c r="Y250" t="s">
        <v>1273</v>
      </c>
      <c r="Z250">
        <v>42917</v>
      </c>
      <c r="AA250" s="17">
        <f t="shared" si="23"/>
        <v>2302049</v>
      </c>
      <c r="AB250" s="17" t="str">
        <f t="shared" si="24"/>
        <v>Glass Door Reach-In Refrigerator</v>
      </c>
      <c r="AC250" s="9" t="str">
        <f t="shared" si="25"/>
        <v>ATOSA</v>
      </c>
      <c r="AD250" s="18" t="str">
        <f t="shared" si="26"/>
        <v>MCF8722GR</v>
      </c>
      <c r="AE250" s="18">
        <f t="shared" si="27"/>
        <v>387.59999999999997</v>
      </c>
      <c r="AF250" s="18">
        <f t="shared" si="28"/>
        <v>38.76</v>
      </c>
    </row>
    <row r="251" spans="1:32" x14ac:dyDescent="0.25">
      <c r="A251" s="9" t="s">
        <v>618</v>
      </c>
      <c r="B251" s="12">
        <f>VLOOKUP(A251, 'Measures with Incentive Levels'!$A$1:$C$21, 2, FALSE)*R251</f>
        <v>876</v>
      </c>
      <c r="C251" s="12">
        <f t="shared" si="22"/>
        <v>87.600000000000009</v>
      </c>
      <c r="D251">
        <v>2301766</v>
      </c>
      <c r="E251" t="s">
        <v>550</v>
      </c>
      <c r="F251" t="s">
        <v>1272</v>
      </c>
      <c r="G251" t="s">
        <v>2016</v>
      </c>
      <c r="H251" t="s">
        <v>2016</v>
      </c>
      <c r="I251" t="s">
        <v>2017</v>
      </c>
      <c r="J251" t="s">
        <v>1656</v>
      </c>
      <c r="K251" t="s">
        <v>1507</v>
      </c>
      <c r="L251" t="s">
        <v>1529</v>
      </c>
      <c r="M251" t="s">
        <v>1509</v>
      </c>
      <c r="N251">
        <v>2</v>
      </c>
      <c r="O251">
        <v>0</v>
      </c>
      <c r="P251">
        <v>2</v>
      </c>
      <c r="Q251" t="s">
        <v>1510</v>
      </c>
      <c r="R251">
        <v>43.8</v>
      </c>
      <c r="S251">
        <v>43.8</v>
      </c>
      <c r="T251">
        <v>0</v>
      </c>
      <c r="U251">
        <v>81.180000000000007</v>
      </c>
      <c r="V251">
        <v>54.41</v>
      </c>
      <c r="W251">
        <v>31.5</v>
      </c>
      <c r="X251">
        <v>3.44</v>
      </c>
      <c r="Y251" t="s">
        <v>1273</v>
      </c>
      <c r="Z251">
        <v>42917</v>
      </c>
      <c r="AA251" s="17">
        <f t="shared" si="23"/>
        <v>2301766</v>
      </c>
      <c r="AB251" s="17" t="str">
        <f t="shared" si="24"/>
        <v>Glass Door Reach-In Refrigerator</v>
      </c>
      <c r="AC251" s="9" t="str">
        <f t="shared" si="25"/>
        <v>ATOSA</v>
      </c>
      <c r="AD251" s="18" t="str">
        <f t="shared" si="26"/>
        <v>MCF8723GR</v>
      </c>
      <c r="AE251" s="18">
        <f t="shared" si="27"/>
        <v>876</v>
      </c>
      <c r="AF251" s="18">
        <f t="shared" si="28"/>
        <v>87.600000000000009</v>
      </c>
    </row>
    <row r="252" spans="1:32" x14ac:dyDescent="0.25">
      <c r="A252" s="9" t="s">
        <v>618</v>
      </c>
      <c r="B252" s="12">
        <f>VLOOKUP(A252, 'Measures with Incentive Levels'!$A$1:$C$21, 2, FALSE)*R252</f>
        <v>43.8</v>
      </c>
      <c r="C252" s="12">
        <f t="shared" si="22"/>
        <v>4.38</v>
      </c>
      <c r="D252">
        <v>2302276</v>
      </c>
      <c r="E252" t="s">
        <v>1769</v>
      </c>
      <c r="F252" t="s">
        <v>1770</v>
      </c>
      <c r="G252" t="s">
        <v>2490</v>
      </c>
      <c r="H252" t="s">
        <v>2490</v>
      </c>
      <c r="I252" t="s">
        <v>2491</v>
      </c>
      <c r="J252" t="s">
        <v>2492</v>
      </c>
      <c r="K252" t="s">
        <v>1648</v>
      </c>
      <c r="L252" t="s">
        <v>1524</v>
      </c>
      <c r="M252" t="s">
        <v>1632</v>
      </c>
      <c r="N252">
        <v>1</v>
      </c>
      <c r="O252">
        <v>0</v>
      </c>
      <c r="P252">
        <v>1</v>
      </c>
      <c r="Q252" t="s">
        <v>1510</v>
      </c>
      <c r="R252">
        <v>2.19</v>
      </c>
      <c r="S252">
        <v>2.19</v>
      </c>
      <c r="T252">
        <v>0</v>
      </c>
      <c r="U252">
        <v>37</v>
      </c>
      <c r="V252">
        <v>21.81</v>
      </c>
      <c r="W252">
        <v>16.5</v>
      </c>
      <c r="X252">
        <v>0.32</v>
      </c>
      <c r="Y252" t="s">
        <v>1649</v>
      </c>
      <c r="Z252">
        <v>42979</v>
      </c>
      <c r="AA252" s="17">
        <f t="shared" si="23"/>
        <v>2302276</v>
      </c>
      <c r="AB252" s="17" t="str">
        <f t="shared" si="24"/>
        <v>Glass Door Reach-In Refrigerator</v>
      </c>
      <c r="AC252" s="9" t="str">
        <f t="shared" si="25"/>
        <v>IDW</v>
      </c>
      <c r="AD252" s="18" t="str">
        <f t="shared" si="26"/>
        <v>RCM-2</v>
      </c>
      <c r="AE252" s="18">
        <f t="shared" si="27"/>
        <v>43.8</v>
      </c>
      <c r="AF252" s="18">
        <f t="shared" si="28"/>
        <v>4.38</v>
      </c>
    </row>
    <row r="253" spans="1:32" x14ac:dyDescent="0.25">
      <c r="A253" s="9" t="s">
        <v>618</v>
      </c>
      <c r="B253" s="12">
        <f>VLOOKUP(A253, 'Measures with Incentive Levels'!$A$1:$C$21, 2, FALSE)*R253</f>
        <v>64.2</v>
      </c>
      <c r="C253" s="12">
        <f t="shared" si="22"/>
        <v>6.4200000000000008</v>
      </c>
      <c r="D253">
        <v>2299110</v>
      </c>
      <c r="E253" t="s">
        <v>1769</v>
      </c>
      <c r="F253" t="s">
        <v>1770</v>
      </c>
      <c r="G253" t="s">
        <v>2493</v>
      </c>
      <c r="H253" t="s">
        <v>2493</v>
      </c>
      <c r="I253" t="s">
        <v>2494</v>
      </c>
      <c r="J253" t="s">
        <v>2492</v>
      </c>
      <c r="K253" t="s">
        <v>1648</v>
      </c>
      <c r="L253" t="s">
        <v>1529</v>
      </c>
      <c r="M253" t="s">
        <v>1509</v>
      </c>
      <c r="N253">
        <v>1</v>
      </c>
      <c r="O253">
        <v>0</v>
      </c>
      <c r="P253">
        <v>1</v>
      </c>
      <c r="Q253" t="s">
        <v>1510</v>
      </c>
      <c r="R253">
        <v>3.21</v>
      </c>
      <c r="S253">
        <v>3.21</v>
      </c>
      <c r="T253">
        <v>0</v>
      </c>
      <c r="U253">
        <v>38</v>
      </c>
      <c r="V253">
        <v>32</v>
      </c>
      <c r="W253">
        <v>19</v>
      </c>
      <c r="X253">
        <v>0.38</v>
      </c>
      <c r="Y253" t="s">
        <v>1649</v>
      </c>
      <c r="Z253">
        <v>42917</v>
      </c>
      <c r="AA253" s="17">
        <f t="shared" si="23"/>
        <v>2299110</v>
      </c>
      <c r="AB253" s="17" t="str">
        <f t="shared" si="24"/>
        <v>Glass Door Reach-In Refrigerator</v>
      </c>
      <c r="AC253" s="9" t="str">
        <f t="shared" si="25"/>
        <v>IDW</v>
      </c>
      <c r="AD253" s="18" t="str">
        <f t="shared" si="26"/>
        <v>RCM-60</v>
      </c>
      <c r="AE253" s="18">
        <f t="shared" si="27"/>
        <v>64.2</v>
      </c>
      <c r="AF253" s="18">
        <f t="shared" si="28"/>
        <v>6.4200000000000008</v>
      </c>
    </row>
    <row r="254" spans="1:32" x14ac:dyDescent="0.25">
      <c r="A254" s="9" t="s">
        <v>618</v>
      </c>
      <c r="B254" s="12">
        <f>VLOOKUP(A254, 'Measures with Incentive Levels'!$A$1:$C$21, 2, FALSE)*R254</f>
        <v>43.8</v>
      </c>
      <c r="C254" s="12">
        <f t="shared" si="22"/>
        <v>4.38</v>
      </c>
      <c r="D254">
        <v>2310847</v>
      </c>
      <c r="E254" t="s">
        <v>1769</v>
      </c>
      <c r="F254" t="s">
        <v>1770</v>
      </c>
      <c r="G254" t="s">
        <v>2495</v>
      </c>
      <c r="H254" t="s">
        <v>2495</v>
      </c>
      <c r="I254" t="s">
        <v>2496</v>
      </c>
      <c r="J254" t="s">
        <v>2492</v>
      </c>
      <c r="K254" t="s">
        <v>1648</v>
      </c>
      <c r="L254" t="s">
        <v>1529</v>
      </c>
      <c r="M254" t="s">
        <v>1509</v>
      </c>
      <c r="N254">
        <v>1</v>
      </c>
      <c r="O254">
        <v>0</v>
      </c>
      <c r="P254">
        <v>1</v>
      </c>
      <c r="Q254" t="s">
        <v>1510</v>
      </c>
      <c r="R254">
        <v>2.19</v>
      </c>
      <c r="S254">
        <v>2.19</v>
      </c>
      <c r="T254">
        <v>0</v>
      </c>
      <c r="U254">
        <v>38.58</v>
      </c>
      <c r="V254">
        <v>26.26</v>
      </c>
      <c r="W254">
        <v>26.26</v>
      </c>
      <c r="X254">
        <v>0.28999999999999998</v>
      </c>
      <c r="Y254" t="s">
        <v>1649</v>
      </c>
      <c r="Z254">
        <v>43132</v>
      </c>
      <c r="AA254" s="17">
        <f t="shared" si="23"/>
        <v>2310847</v>
      </c>
      <c r="AB254" s="17" t="str">
        <f t="shared" si="24"/>
        <v>Glass Door Reach-In Refrigerator</v>
      </c>
      <c r="AC254" s="9" t="str">
        <f t="shared" si="25"/>
        <v>IDW</v>
      </c>
      <c r="AD254" s="18" t="str">
        <f t="shared" si="26"/>
        <v>RCM-VISID</v>
      </c>
      <c r="AE254" s="18">
        <f t="shared" si="27"/>
        <v>43.8</v>
      </c>
      <c r="AF254" s="18">
        <f t="shared" si="28"/>
        <v>4.38</v>
      </c>
    </row>
    <row r="255" spans="1:32" x14ac:dyDescent="0.25">
      <c r="A255" s="9" t="s">
        <v>618</v>
      </c>
      <c r="B255" s="12">
        <f>VLOOKUP(A255, 'Measures with Incentive Levels'!$A$1:$C$21, 2, FALSE)*R255</f>
        <v>46</v>
      </c>
      <c r="C255" s="12">
        <f t="shared" si="22"/>
        <v>4.6000000000000005</v>
      </c>
      <c r="D255">
        <v>2295327</v>
      </c>
      <c r="E255" t="s">
        <v>1769</v>
      </c>
      <c r="F255" t="s">
        <v>1770</v>
      </c>
      <c r="G255" t="s">
        <v>2497</v>
      </c>
      <c r="H255" t="s">
        <v>2497</v>
      </c>
      <c r="J255" t="s">
        <v>2492</v>
      </c>
      <c r="K255" t="s">
        <v>1648</v>
      </c>
      <c r="L255" t="s">
        <v>1524</v>
      </c>
      <c r="M255" t="s">
        <v>1632</v>
      </c>
      <c r="N255">
        <v>1</v>
      </c>
      <c r="O255">
        <v>0</v>
      </c>
      <c r="P255">
        <v>1</v>
      </c>
      <c r="Q255" t="s">
        <v>1510</v>
      </c>
      <c r="R255">
        <v>2.2999999999999998</v>
      </c>
      <c r="S255">
        <v>2.2999999999999998</v>
      </c>
      <c r="T255">
        <v>0</v>
      </c>
      <c r="U255">
        <v>32.630000000000003</v>
      </c>
      <c r="V255">
        <v>23.38</v>
      </c>
      <c r="W255">
        <v>23.38</v>
      </c>
      <c r="X255">
        <v>0.26</v>
      </c>
      <c r="Y255" t="s">
        <v>1649</v>
      </c>
      <c r="Z255">
        <v>42885</v>
      </c>
      <c r="AA255" s="17">
        <f t="shared" si="23"/>
        <v>2295327</v>
      </c>
      <c r="AB255" s="17" t="str">
        <f t="shared" si="24"/>
        <v>Glass Door Reach-In Refrigerator</v>
      </c>
      <c r="AC255" s="9" t="str">
        <f t="shared" si="25"/>
        <v>IDW</v>
      </c>
      <c r="AD255" s="18" t="str">
        <f t="shared" si="26"/>
        <v>TEQ-77</v>
      </c>
      <c r="AE255" s="18">
        <f t="shared" si="27"/>
        <v>46</v>
      </c>
      <c r="AF255" s="18">
        <f t="shared" si="28"/>
        <v>4.6000000000000005</v>
      </c>
    </row>
    <row r="256" spans="1:32" x14ac:dyDescent="0.25">
      <c r="A256" s="9" t="s">
        <v>618</v>
      </c>
      <c r="B256" s="12">
        <f>VLOOKUP(A256, 'Measures with Incentive Levels'!$A$1:$C$21, 2, FALSE)*R256</f>
        <v>100</v>
      </c>
      <c r="C256" s="12">
        <f t="shared" si="22"/>
        <v>10</v>
      </c>
      <c r="D256">
        <v>2316408</v>
      </c>
      <c r="E256" t="s">
        <v>1769</v>
      </c>
      <c r="F256" t="s">
        <v>1770</v>
      </c>
      <c r="G256" t="s">
        <v>2498</v>
      </c>
      <c r="H256" t="s">
        <v>2498</v>
      </c>
      <c r="I256" t="s">
        <v>2499</v>
      </c>
      <c r="J256" t="s">
        <v>2492</v>
      </c>
      <c r="K256" t="s">
        <v>1648</v>
      </c>
      <c r="L256" t="s">
        <v>1529</v>
      </c>
      <c r="M256" t="s">
        <v>1509</v>
      </c>
      <c r="N256">
        <v>1</v>
      </c>
      <c r="O256">
        <v>0</v>
      </c>
      <c r="P256">
        <v>1</v>
      </c>
      <c r="Q256" t="s">
        <v>1510</v>
      </c>
      <c r="R256">
        <v>5</v>
      </c>
      <c r="S256">
        <v>5</v>
      </c>
      <c r="T256">
        <v>0</v>
      </c>
      <c r="U256">
        <v>37</v>
      </c>
      <c r="V256">
        <v>32</v>
      </c>
      <c r="W256">
        <v>19</v>
      </c>
      <c r="X256">
        <v>0.44</v>
      </c>
      <c r="Y256" t="s">
        <v>1649</v>
      </c>
      <c r="Z256">
        <v>43160</v>
      </c>
      <c r="AA256" s="17">
        <f t="shared" si="23"/>
        <v>2316408</v>
      </c>
      <c r="AB256" s="17" t="str">
        <f t="shared" si="24"/>
        <v>Glass Door Reach-In Refrigerator</v>
      </c>
      <c r="AC256" s="9" t="str">
        <f t="shared" si="25"/>
        <v>IDW</v>
      </c>
      <c r="AD256" s="18" t="str">
        <f t="shared" si="26"/>
        <v>G-60e</v>
      </c>
      <c r="AE256" s="18">
        <f t="shared" si="27"/>
        <v>100</v>
      </c>
      <c r="AF256" s="18">
        <f t="shared" si="28"/>
        <v>10</v>
      </c>
    </row>
    <row r="257" spans="1:32" x14ac:dyDescent="0.25">
      <c r="A257" s="9" t="s">
        <v>618</v>
      </c>
      <c r="B257" s="12">
        <f>VLOOKUP(A257, 'Measures with Incentive Levels'!$A$1:$C$21, 2, FALSE)*R257</f>
        <v>56</v>
      </c>
      <c r="C257" s="12">
        <f t="shared" si="22"/>
        <v>5.6000000000000005</v>
      </c>
      <c r="D257">
        <v>2309036</v>
      </c>
      <c r="E257" t="s">
        <v>1769</v>
      </c>
      <c r="F257" t="s">
        <v>1770</v>
      </c>
      <c r="G257" t="s">
        <v>2500</v>
      </c>
      <c r="H257" t="s">
        <v>2500</v>
      </c>
      <c r="I257" t="s">
        <v>2501</v>
      </c>
      <c r="J257" t="s">
        <v>2492</v>
      </c>
      <c r="K257" t="s">
        <v>1648</v>
      </c>
      <c r="L257" t="s">
        <v>1524</v>
      </c>
      <c r="M257" t="s">
        <v>1632</v>
      </c>
      <c r="N257">
        <v>1</v>
      </c>
      <c r="O257">
        <v>0</v>
      </c>
      <c r="P257">
        <v>1</v>
      </c>
      <c r="Q257" t="s">
        <v>1510</v>
      </c>
      <c r="R257">
        <v>2.8</v>
      </c>
      <c r="S257">
        <v>2.8</v>
      </c>
      <c r="T257">
        <v>0</v>
      </c>
      <c r="U257">
        <v>33</v>
      </c>
      <c r="V257">
        <v>22.5</v>
      </c>
      <c r="W257">
        <v>22.5</v>
      </c>
      <c r="X257">
        <v>0.35</v>
      </c>
      <c r="Y257" t="s">
        <v>1649</v>
      </c>
      <c r="Z257">
        <v>43105</v>
      </c>
      <c r="AA257" s="17">
        <f t="shared" si="23"/>
        <v>2309036</v>
      </c>
      <c r="AB257" s="17" t="str">
        <f t="shared" si="24"/>
        <v>Glass Door Reach-In Refrigerator</v>
      </c>
      <c r="AC257" s="9" t="str">
        <f t="shared" si="25"/>
        <v>IDW</v>
      </c>
      <c r="AD257" s="18" t="str">
        <f t="shared" si="26"/>
        <v>G-77</v>
      </c>
      <c r="AE257" s="18">
        <f t="shared" si="27"/>
        <v>56</v>
      </c>
      <c r="AF257" s="18">
        <f t="shared" si="28"/>
        <v>5.6000000000000005</v>
      </c>
    </row>
    <row r="258" spans="1:32" x14ac:dyDescent="0.25">
      <c r="A258" s="9" t="s">
        <v>618</v>
      </c>
      <c r="B258" s="12">
        <f>VLOOKUP(A258, 'Measures with Incentive Levels'!$A$1:$C$21, 2, FALSE)*R258</f>
        <v>55.4</v>
      </c>
      <c r="C258" s="12">
        <f t="shared" si="22"/>
        <v>5.54</v>
      </c>
      <c r="D258">
        <v>2290451</v>
      </c>
      <c r="E258" t="s">
        <v>1769</v>
      </c>
      <c r="F258" t="s">
        <v>1770</v>
      </c>
      <c r="G258" t="s">
        <v>2502</v>
      </c>
      <c r="H258" t="s">
        <v>2502</v>
      </c>
      <c r="I258" t="s">
        <v>2503</v>
      </c>
      <c r="J258" t="s">
        <v>2492</v>
      </c>
      <c r="K258" t="s">
        <v>1648</v>
      </c>
      <c r="L258" t="s">
        <v>1529</v>
      </c>
      <c r="M258" t="s">
        <v>1632</v>
      </c>
      <c r="N258">
        <v>1</v>
      </c>
      <c r="O258">
        <v>0</v>
      </c>
      <c r="P258">
        <v>1</v>
      </c>
      <c r="Q258" t="s">
        <v>1510</v>
      </c>
      <c r="R258">
        <v>2.77</v>
      </c>
      <c r="S258">
        <v>2.77</v>
      </c>
      <c r="T258">
        <v>0</v>
      </c>
      <c r="U258">
        <v>33.03</v>
      </c>
      <c r="V258">
        <v>22.44</v>
      </c>
      <c r="W258">
        <v>22.44</v>
      </c>
      <c r="X258">
        <v>0.4</v>
      </c>
      <c r="Y258" t="s">
        <v>1649</v>
      </c>
      <c r="Z258">
        <v>42767</v>
      </c>
      <c r="AA258" s="17">
        <f t="shared" si="23"/>
        <v>2290451</v>
      </c>
      <c r="AB258" s="17" t="str">
        <f t="shared" si="24"/>
        <v>Glass Door Reach-In Refrigerator</v>
      </c>
      <c r="AC258" s="9" t="str">
        <f t="shared" si="25"/>
        <v>IDW</v>
      </c>
      <c r="AD258" s="18" t="str">
        <f t="shared" si="26"/>
        <v>G-77-N23EB</v>
      </c>
      <c r="AE258" s="18">
        <f t="shared" si="27"/>
        <v>55.4</v>
      </c>
      <c r="AF258" s="18">
        <f t="shared" si="28"/>
        <v>5.54</v>
      </c>
    </row>
    <row r="259" spans="1:32" x14ac:dyDescent="0.25">
      <c r="A259" s="9" t="s">
        <v>618</v>
      </c>
      <c r="B259" s="12">
        <f>VLOOKUP(A259, 'Measures with Incentive Levels'!$A$1:$C$21, 2, FALSE)*R259</f>
        <v>52.400000000000006</v>
      </c>
      <c r="C259" s="12">
        <f t="shared" ref="C259:C322" si="29">+B259*0.1</f>
        <v>5.2400000000000011</v>
      </c>
      <c r="D259">
        <v>2292438</v>
      </c>
      <c r="E259" t="s">
        <v>1769</v>
      </c>
      <c r="F259" t="s">
        <v>1770</v>
      </c>
      <c r="G259" t="s">
        <v>2504</v>
      </c>
      <c r="H259" t="s">
        <v>2504</v>
      </c>
      <c r="I259" t="s">
        <v>2505</v>
      </c>
      <c r="J259" t="s">
        <v>2492</v>
      </c>
      <c r="K259" t="s">
        <v>1648</v>
      </c>
      <c r="L259" t="s">
        <v>1529</v>
      </c>
      <c r="M259" t="s">
        <v>1632</v>
      </c>
      <c r="N259">
        <v>1</v>
      </c>
      <c r="O259">
        <v>0</v>
      </c>
      <c r="P259">
        <v>1</v>
      </c>
      <c r="Q259" t="s">
        <v>1510</v>
      </c>
      <c r="R259">
        <v>2.62</v>
      </c>
      <c r="S259">
        <v>2.62</v>
      </c>
      <c r="T259">
        <v>0</v>
      </c>
      <c r="U259">
        <v>43.7</v>
      </c>
      <c r="V259">
        <v>18</v>
      </c>
      <c r="W259">
        <v>18</v>
      </c>
      <c r="X259">
        <v>0.36</v>
      </c>
      <c r="Y259" t="s">
        <v>1649</v>
      </c>
      <c r="Z259">
        <v>42278</v>
      </c>
      <c r="AA259" s="17">
        <f t="shared" ref="AA259:AA322" si="30">+D259</f>
        <v>2292438</v>
      </c>
      <c r="AB259" s="17" t="str">
        <f t="shared" ref="AB259:AB322" si="31">+A259</f>
        <v>Glass Door Reach-In Refrigerator</v>
      </c>
      <c r="AC259" s="9" t="str">
        <f t="shared" ref="AC259:AC322" si="32">+F259</f>
        <v>IDW</v>
      </c>
      <c r="AD259" s="18" t="str">
        <f t="shared" ref="AD259:AD322" si="33">+H259</f>
        <v>G-80-N23EB</v>
      </c>
      <c r="AE259" s="18">
        <f t="shared" ref="AE259:AE322" si="34">+B259</f>
        <v>52.400000000000006</v>
      </c>
      <c r="AF259" s="18">
        <f t="shared" ref="AF259:AF322" si="35">+C259</f>
        <v>5.2400000000000011</v>
      </c>
    </row>
    <row r="260" spans="1:32" x14ac:dyDescent="0.25">
      <c r="A260" s="9" t="s">
        <v>617</v>
      </c>
      <c r="B260" s="12">
        <f>VLOOKUP(A260, 'Measures with Incentive Levels'!$A$1:$C$21, 2, FALSE)*R260</f>
        <v>237.16000000000003</v>
      </c>
      <c r="C260" s="12">
        <f t="shared" si="29"/>
        <v>23.716000000000005</v>
      </c>
      <c r="D260">
        <v>2302480</v>
      </c>
      <c r="E260" t="s">
        <v>547</v>
      </c>
      <c r="F260" t="s">
        <v>885</v>
      </c>
      <c r="G260" t="s">
        <v>2018</v>
      </c>
      <c r="H260" t="s">
        <v>2018</v>
      </c>
      <c r="I260" t="s">
        <v>2019</v>
      </c>
      <c r="J260" t="s">
        <v>2020</v>
      </c>
      <c r="K260" t="s">
        <v>1507</v>
      </c>
      <c r="L260" t="s">
        <v>1514</v>
      </c>
      <c r="M260" t="s">
        <v>1509</v>
      </c>
      <c r="N260">
        <v>0</v>
      </c>
      <c r="O260">
        <v>2</v>
      </c>
      <c r="P260">
        <v>2</v>
      </c>
      <c r="Q260" t="s">
        <v>1510</v>
      </c>
      <c r="R260">
        <v>16.940000000000001</v>
      </c>
      <c r="S260">
        <v>0</v>
      </c>
      <c r="T260">
        <v>16.940000000000001</v>
      </c>
      <c r="U260">
        <v>79.5</v>
      </c>
      <c r="V260">
        <v>27.4</v>
      </c>
      <c r="W260">
        <v>32.4</v>
      </c>
      <c r="X260">
        <v>3.17</v>
      </c>
      <c r="Y260" t="s">
        <v>1273</v>
      </c>
      <c r="Z260">
        <v>42826</v>
      </c>
      <c r="AA260" s="17">
        <f t="shared" si="30"/>
        <v>2302480</v>
      </c>
      <c r="AB260" s="17" t="str">
        <f t="shared" si="31"/>
        <v>Solid Door Reach-In Refrigerator</v>
      </c>
      <c r="AC260" s="9" t="str">
        <f t="shared" si="32"/>
        <v>Delfield</v>
      </c>
      <c r="AD260" s="18" t="str">
        <f t="shared" si="33"/>
        <v>CSDTR1P-SH</v>
      </c>
      <c r="AE260" s="18">
        <f t="shared" si="34"/>
        <v>237.16000000000003</v>
      </c>
      <c r="AF260" s="18">
        <f t="shared" si="35"/>
        <v>23.716000000000005</v>
      </c>
    </row>
    <row r="261" spans="1:32" x14ac:dyDescent="0.25">
      <c r="A261" s="9" t="s">
        <v>617</v>
      </c>
      <c r="B261" s="12">
        <f>VLOOKUP(A261, 'Measures with Incentive Levels'!$A$1:$C$21, 2, FALSE)*R261</f>
        <v>234.64000000000001</v>
      </c>
      <c r="C261" s="12">
        <f t="shared" si="29"/>
        <v>23.464000000000002</v>
      </c>
      <c r="D261">
        <v>2332097</v>
      </c>
      <c r="E261" t="s">
        <v>546</v>
      </c>
      <c r="F261" t="s">
        <v>1096</v>
      </c>
      <c r="G261" t="s">
        <v>2021</v>
      </c>
      <c r="H261" t="s">
        <v>2021</v>
      </c>
      <c r="I261" t="s">
        <v>2022</v>
      </c>
      <c r="J261" t="s">
        <v>2020</v>
      </c>
      <c r="K261" t="s">
        <v>1507</v>
      </c>
      <c r="L261" t="s">
        <v>1529</v>
      </c>
      <c r="M261" t="s">
        <v>1509</v>
      </c>
      <c r="N261">
        <v>0</v>
      </c>
      <c r="O261">
        <v>2</v>
      </c>
      <c r="P261">
        <v>2</v>
      </c>
      <c r="Q261" t="s">
        <v>1510</v>
      </c>
      <c r="R261">
        <v>16.760000000000002</v>
      </c>
      <c r="S261">
        <v>0</v>
      </c>
      <c r="T261">
        <v>16.760000000000002</v>
      </c>
      <c r="U261">
        <v>84.13</v>
      </c>
      <c r="V261">
        <v>27.5</v>
      </c>
      <c r="W261">
        <v>35.22</v>
      </c>
      <c r="X261">
        <v>3.57</v>
      </c>
      <c r="Y261" t="s">
        <v>1273</v>
      </c>
      <c r="Z261">
        <v>43282</v>
      </c>
      <c r="AA261" s="17">
        <f t="shared" si="30"/>
        <v>2332097</v>
      </c>
      <c r="AB261" s="17" t="str">
        <f t="shared" si="31"/>
        <v>Solid Door Reach-In Refrigerator</v>
      </c>
      <c r="AC261" s="9" t="str">
        <f t="shared" si="32"/>
        <v>True Refrigeration</v>
      </c>
      <c r="AD261" s="18" t="str">
        <f t="shared" si="33"/>
        <v>STG1DTA-2HS-HC</v>
      </c>
      <c r="AE261" s="18">
        <f t="shared" si="34"/>
        <v>234.64000000000001</v>
      </c>
      <c r="AF261" s="18">
        <f t="shared" si="35"/>
        <v>23.464000000000002</v>
      </c>
    </row>
    <row r="262" spans="1:32" x14ac:dyDescent="0.25">
      <c r="A262" s="9" t="s">
        <v>617</v>
      </c>
      <c r="B262" s="12">
        <f>VLOOKUP(A262, 'Measures with Incentive Levels'!$A$1:$C$21, 2, FALSE)*R262</f>
        <v>252</v>
      </c>
      <c r="C262" s="12">
        <f t="shared" si="29"/>
        <v>25.200000000000003</v>
      </c>
      <c r="D262">
        <v>2332095</v>
      </c>
      <c r="E262" t="s">
        <v>546</v>
      </c>
      <c r="F262" t="s">
        <v>1096</v>
      </c>
      <c r="G262" t="s">
        <v>2023</v>
      </c>
      <c r="H262" t="s">
        <v>2023</v>
      </c>
      <c r="I262" t="s">
        <v>2024</v>
      </c>
      <c r="J262" t="s">
        <v>2020</v>
      </c>
      <c r="K262" t="s">
        <v>1507</v>
      </c>
      <c r="L262" t="s">
        <v>1529</v>
      </c>
      <c r="M262" t="s">
        <v>1509</v>
      </c>
      <c r="N262">
        <v>0</v>
      </c>
      <c r="O262">
        <v>2</v>
      </c>
      <c r="P262">
        <v>2</v>
      </c>
      <c r="Q262" t="s">
        <v>1510</v>
      </c>
      <c r="R262">
        <v>18</v>
      </c>
      <c r="S262">
        <v>0</v>
      </c>
      <c r="T262">
        <v>18</v>
      </c>
      <c r="U262">
        <v>78.38</v>
      </c>
      <c r="V262">
        <v>27</v>
      </c>
      <c r="W262">
        <v>29.5</v>
      </c>
      <c r="X262">
        <v>2.82</v>
      </c>
      <c r="Y262" t="s">
        <v>1273</v>
      </c>
      <c r="Z262">
        <v>43101</v>
      </c>
      <c r="AA262" s="17">
        <f t="shared" si="30"/>
        <v>2332095</v>
      </c>
      <c r="AB262" s="17" t="str">
        <f t="shared" si="31"/>
        <v>Solid Door Reach-In Refrigerator</v>
      </c>
      <c r="AC262" s="9" t="str">
        <f t="shared" si="32"/>
        <v>True Refrigeration</v>
      </c>
      <c r="AD262" s="18" t="str">
        <f t="shared" si="33"/>
        <v>T-23DT-HC</v>
      </c>
      <c r="AE262" s="18">
        <f t="shared" si="34"/>
        <v>252</v>
      </c>
      <c r="AF262" s="18">
        <f t="shared" si="35"/>
        <v>25.200000000000003</v>
      </c>
    </row>
    <row r="263" spans="1:32" x14ac:dyDescent="0.25">
      <c r="A263" s="9" t="s">
        <v>617</v>
      </c>
      <c r="B263" s="12">
        <f>VLOOKUP(A263, 'Measures with Incentive Levels'!$A$1:$C$21, 2, FALSE)*R263</f>
        <v>518.28000000000009</v>
      </c>
      <c r="C263" s="12">
        <f t="shared" si="29"/>
        <v>51.82800000000001</v>
      </c>
      <c r="D263">
        <v>2332100</v>
      </c>
      <c r="E263" t="s">
        <v>546</v>
      </c>
      <c r="F263" t="s">
        <v>1096</v>
      </c>
      <c r="G263" t="s">
        <v>2025</v>
      </c>
      <c r="H263" t="s">
        <v>2025</v>
      </c>
      <c r="I263" t="s">
        <v>2026</v>
      </c>
      <c r="J263" t="s">
        <v>2020</v>
      </c>
      <c r="K263" t="s">
        <v>1507</v>
      </c>
      <c r="L263" t="s">
        <v>1529</v>
      </c>
      <c r="M263" t="s">
        <v>1509</v>
      </c>
      <c r="N263">
        <v>0</v>
      </c>
      <c r="O263">
        <v>4</v>
      </c>
      <c r="P263">
        <v>4</v>
      </c>
      <c r="Q263" t="s">
        <v>1510</v>
      </c>
      <c r="R263">
        <v>37.020000000000003</v>
      </c>
      <c r="S263">
        <v>0</v>
      </c>
      <c r="T263">
        <v>37.020000000000003</v>
      </c>
      <c r="U263">
        <v>78.38</v>
      </c>
      <c r="V263">
        <v>54.13</v>
      </c>
      <c r="W263">
        <v>29.5</v>
      </c>
      <c r="X263">
        <v>5.82</v>
      </c>
      <c r="Y263" t="s">
        <v>1273</v>
      </c>
      <c r="Z263">
        <v>43252</v>
      </c>
      <c r="AA263" s="17">
        <f t="shared" si="30"/>
        <v>2332100</v>
      </c>
      <c r="AB263" s="17" t="str">
        <f t="shared" si="31"/>
        <v>Solid Door Reach-In Refrigerator</v>
      </c>
      <c r="AC263" s="9" t="str">
        <f t="shared" si="32"/>
        <v>True Refrigeration</v>
      </c>
      <c r="AD263" s="18" t="str">
        <f t="shared" si="33"/>
        <v>T-49DT-4-HC</v>
      </c>
      <c r="AE263" s="18">
        <f t="shared" si="34"/>
        <v>518.28000000000009</v>
      </c>
      <c r="AF263" s="18">
        <f t="shared" si="35"/>
        <v>51.82800000000001</v>
      </c>
    </row>
    <row r="264" spans="1:32" x14ac:dyDescent="0.25">
      <c r="A264" s="9" t="s">
        <v>617</v>
      </c>
      <c r="B264" s="12">
        <f>VLOOKUP(A264, 'Measures with Incentive Levels'!$A$1:$C$21, 2, FALSE)*R264</f>
        <v>520.66</v>
      </c>
      <c r="C264" s="12">
        <f t="shared" si="29"/>
        <v>52.066000000000003</v>
      </c>
      <c r="D264">
        <v>2332099</v>
      </c>
      <c r="E264" t="s">
        <v>546</v>
      </c>
      <c r="F264" t="s">
        <v>1096</v>
      </c>
      <c r="G264" t="s">
        <v>2027</v>
      </c>
      <c r="H264" t="s">
        <v>2027</v>
      </c>
      <c r="I264" t="s">
        <v>2028</v>
      </c>
      <c r="J264" t="s">
        <v>2020</v>
      </c>
      <c r="K264" t="s">
        <v>1507</v>
      </c>
      <c r="L264" t="s">
        <v>1529</v>
      </c>
      <c r="M264" t="s">
        <v>1509</v>
      </c>
      <c r="N264">
        <v>0</v>
      </c>
      <c r="O264">
        <v>2</v>
      </c>
      <c r="P264">
        <v>2</v>
      </c>
      <c r="Q264" t="s">
        <v>1510</v>
      </c>
      <c r="R264">
        <v>37.19</v>
      </c>
      <c r="S264">
        <v>0</v>
      </c>
      <c r="T264">
        <v>37.19</v>
      </c>
      <c r="U264">
        <v>78.38</v>
      </c>
      <c r="V264">
        <v>54.13</v>
      </c>
      <c r="W264">
        <v>29.5</v>
      </c>
      <c r="X264">
        <v>4.82</v>
      </c>
      <c r="Y264" t="s">
        <v>1273</v>
      </c>
      <c r="Z264">
        <v>43221</v>
      </c>
      <c r="AA264" s="17">
        <f t="shared" si="30"/>
        <v>2332099</v>
      </c>
      <c r="AB264" s="17" t="str">
        <f t="shared" si="31"/>
        <v>Solid Door Reach-In Refrigerator</v>
      </c>
      <c r="AC264" s="9" t="str">
        <f t="shared" si="32"/>
        <v>True Refrigeration</v>
      </c>
      <c r="AD264" s="18" t="str">
        <f t="shared" si="33"/>
        <v>T-49DT-HC</v>
      </c>
      <c r="AE264" s="18">
        <f t="shared" si="34"/>
        <v>520.66</v>
      </c>
      <c r="AF264" s="18">
        <f t="shared" si="35"/>
        <v>52.066000000000003</v>
      </c>
    </row>
    <row r="265" spans="1:32" x14ac:dyDescent="0.25">
      <c r="A265" s="9" t="s">
        <v>617</v>
      </c>
      <c r="B265" s="12">
        <f>VLOOKUP(A265, 'Measures with Incentive Levels'!$A$1:$C$21, 2, FALSE)*R265</f>
        <v>227.92000000000002</v>
      </c>
      <c r="C265" s="12">
        <f t="shared" si="29"/>
        <v>22.792000000000002</v>
      </c>
      <c r="D265">
        <v>2308851</v>
      </c>
      <c r="E265" t="s">
        <v>551</v>
      </c>
      <c r="F265" t="s">
        <v>1533</v>
      </c>
      <c r="G265" t="s">
        <v>2029</v>
      </c>
      <c r="H265" t="s">
        <v>2029</v>
      </c>
      <c r="J265" t="s">
        <v>2020</v>
      </c>
      <c r="K265" t="s">
        <v>1507</v>
      </c>
      <c r="L265" t="s">
        <v>1529</v>
      </c>
      <c r="M265" t="s">
        <v>1509</v>
      </c>
      <c r="N265">
        <v>0</v>
      </c>
      <c r="O265">
        <v>2</v>
      </c>
      <c r="P265">
        <v>2</v>
      </c>
      <c r="Q265" t="s">
        <v>1510</v>
      </c>
      <c r="R265">
        <v>16.28</v>
      </c>
      <c r="S265">
        <v>0</v>
      </c>
      <c r="T265">
        <v>16.28</v>
      </c>
      <c r="U265">
        <v>72.05</v>
      </c>
      <c r="V265">
        <v>25.2</v>
      </c>
      <c r="W265">
        <v>31.5</v>
      </c>
      <c r="X265">
        <v>3.13</v>
      </c>
      <c r="Y265" t="s">
        <v>1273</v>
      </c>
      <c r="Z265">
        <v>43102</v>
      </c>
      <c r="AA265" s="17">
        <f t="shared" si="30"/>
        <v>2308851</v>
      </c>
      <c r="AB265" s="17" t="str">
        <f t="shared" si="31"/>
        <v>Solid Door Reach-In Refrigerator</v>
      </c>
      <c r="AC265" s="9" t="str">
        <f t="shared" si="32"/>
        <v>Turbo Air</v>
      </c>
      <c r="AD265" s="18" t="str">
        <f t="shared" si="33"/>
        <v>M3RF19-2-N</v>
      </c>
      <c r="AE265" s="18">
        <f t="shared" si="34"/>
        <v>227.92000000000002</v>
      </c>
      <c r="AF265" s="18">
        <f t="shared" si="35"/>
        <v>22.792000000000002</v>
      </c>
    </row>
    <row r="266" spans="1:32" x14ac:dyDescent="0.25">
      <c r="A266" s="9" t="s">
        <v>617</v>
      </c>
      <c r="B266" s="12">
        <f>VLOOKUP(A266, 'Measures with Incentive Levels'!$A$1:$C$21, 2, FALSE)*R266</f>
        <v>503.58</v>
      </c>
      <c r="C266" s="12">
        <f t="shared" si="29"/>
        <v>50.358000000000004</v>
      </c>
      <c r="D266">
        <v>2293479</v>
      </c>
      <c r="E266" t="s">
        <v>551</v>
      </c>
      <c r="F266" t="s">
        <v>1533</v>
      </c>
      <c r="G266" t="s">
        <v>2030</v>
      </c>
      <c r="H266" t="s">
        <v>2030</v>
      </c>
      <c r="J266" t="s">
        <v>2020</v>
      </c>
      <c r="K266" t="s">
        <v>1507</v>
      </c>
      <c r="L266" t="s">
        <v>1529</v>
      </c>
      <c r="M266" t="s">
        <v>1509</v>
      </c>
      <c r="N266">
        <v>0</v>
      </c>
      <c r="O266">
        <v>2</v>
      </c>
      <c r="P266">
        <v>2</v>
      </c>
      <c r="Q266" t="s">
        <v>1510</v>
      </c>
      <c r="R266">
        <v>35.97</v>
      </c>
      <c r="S266">
        <v>0</v>
      </c>
      <c r="T266">
        <v>35.97</v>
      </c>
      <c r="U266">
        <v>75.83</v>
      </c>
      <c r="V266">
        <v>49.61</v>
      </c>
      <c r="W266">
        <v>31.5</v>
      </c>
      <c r="X266">
        <v>5.25</v>
      </c>
      <c r="Y266" t="s">
        <v>1273</v>
      </c>
      <c r="Z266">
        <v>42823</v>
      </c>
      <c r="AA266" s="17">
        <f t="shared" si="30"/>
        <v>2293479</v>
      </c>
      <c r="AB266" s="17" t="str">
        <f t="shared" si="31"/>
        <v>Solid Door Reach-In Refrigerator</v>
      </c>
      <c r="AC266" s="9" t="str">
        <f t="shared" si="32"/>
        <v>Turbo Air</v>
      </c>
      <c r="AD266" s="18" t="str">
        <f t="shared" si="33"/>
        <v>M3RF45-2-N</v>
      </c>
      <c r="AE266" s="18">
        <f t="shared" si="34"/>
        <v>503.58</v>
      </c>
      <c r="AF266" s="18">
        <f t="shared" si="35"/>
        <v>50.358000000000004</v>
      </c>
    </row>
    <row r="267" spans="1:32" x14ac:dyDescent="0.25">
      <c r="A267" s="9" t="s">
        <v>617</v>
      </c>
      <c r="B267" s="12">
        <f>VLOOKUP(A267, 'Measures with Incentive Levels'!$A$1:$C$21, 2, FALSE)*R267</f>
        <v>264.59999999999997</v>
      </c>
      <c r="C267" s="12">
        <f t="shared" si="29"/>
        <v>26.459999999999997</v>
      </c>
      <c r="D267">
        <v>2333423</v>
      </c>
      <c r="E267" t="s">
        <v>1539</v>
      </c>
      <c r="F267" t="s">
        <v>1540</v>
      </c>
      <c r="G267" t="s">
        <v>1784</v>
      </c>
      <c r="H267" t="s">
        <v>2031</v>
      </c>
      <c r="J267" t="s">
        <v>2032</v>
      </c>
      <c r="K267" t="s">
        <v>1507</v>
      </c>
      <c r="L267" t="s">
        <v>1528</v>
      </c>
      <c r="M267" t="s">
        <v>1509</v>
      </c>
      <c r="N267">
        <v>1</v>
      </c>
      <c r="O267">
        <v>0</v>
      </c>
      <c r="P267">
        <v>1</v>
      </c>
      <c r="Q267" t="s">
        <v>1510</v>
      </c>
      <c r="R267">
        <v>18.899999999999999</v>
      </c>
      <c r="S267">
        <v>18.899999999999999</v>
      </c>
      <c r="T267">
        <v>0</v>
      </c>
      <c r="U267">
        <v>79.489999999999995</v>
      </c>
      <c r="V267">
        <v>26.77</v>
      </c>
      <c r="W267">
        <v>31.89</v>
      </c>
      <c r="X267">
        <v>1.8</v>
      </c>
      <c r="Y267" t="s">
        <v>1273</v>
      </c>
      <c r="Z267">
        <v>43469</v>
      </c>
      <c r="AA267" s="17">
        <f t="shared" si="30"/>
        <v>2333423</v>
      </c>
      <c r="AB267" s="17" t="str">
        <f t="shared" si="31"/>
        <v>Solid Door Reach-In Refrigerator</v>
      </c>
      <c r="AC267" s="9" t="str">
        <f t="shared" si="32"/>
        <v>Valpro</v>
      </c>
      <c r="AD267" s="18" t="str">
        <f t="shared" si="33"/>
        <v>VP1R-23HC</v>
      </c>
      <c r="AE267" s="18">
        <f t="shared" si="34"/>
        <v>264.59999999999997</v>
      </c>
      <c r="AF267" s="18">
        <f t="shared" si="35"/>
        <v>26.459999999999997</v>
      </c>
    </row>
    <row r="268" spans="1:32" x14ac:dyDescent="0.25">
      <c r="A268" s="9" t="s">
        <v>617</v>
      </c>
      <c r="B268" s="12">
        <f>VLOOKUP(A268, 'Measures with Incentive Levels'!$A$1:$C$21, 2, FALSE)*R268</f>
        <v>247.79999999999998</v>
      </c>
      <c r="C268" s="12">
        <f t="shared" si="29"/>
        <v>24.78</v>
      </c>
      <c r="D268">
        <v>2333370</v>
      </c>
      <c r="E268" t="s">
        <v>1539</v>
      </c>
      <c r="F268" t="s">
        <v>1540</v>
      </c>
      <c r="G268" t="s">
        <v>1784</v>
      </c>
      <c r="H268" t="s">
        <v>2033</v>
      </c>
      <c r="J268" t="s">
        <v>2032</v>
      </c>
      <c r="K268" t="s">
        <v>1507</v>
      </c>
      <c r="L268" t="s">
        <v>1528</v>
      </c>
      <c r="M268" t="s">
        <v>1509</v>
      </c>
      <c r="N268">
        <v>0</v>
      </c>
      <c r="O268">
        <v>1</v>
      </c>
      <c r="P268">
        <v>1</v>
      </c>
      <c r="Q268" t="s">
        <v>1510</v>
      </c>
      <c r="R268">
        <v>17.7</v>
      </c>
      <c r="S268">
        <v>0</v>
      </c>
      <c r="T268">
        <v>17.7</v>
      </c>
      <c r="U268">
        <v>82.68</v>
      </c>
      <c r="V268">
        <v>26.77</v>
      </c>
      <c r="W268">
        <v>32.68</v>
      </c>
      <c r="X268">
        <v>0.9</v>
      </c>
      <c r="Y268" t="s">
        <v>1273</v>
      </c>
      <c r="Z268">
        <v>43469</v>
      </c>
      <c r="AA268" s="17">
        <f t="shared" si="30"/>
        <v>2333370</v>
      </c>
      <c r="AB268" s="17" t="str">
        <f t="shared" si="31"/>
        <v>Solid Door Reach-In Refrigerator</v>
      </c>
      <c r="AC268" s="9" t="str">
        <f t="shared" si="32"/>
        <v>Valpro</v>
      </c>
      <c r="AD268" s="18" t="str">
        <f t="shared" si="33"/>
        <v>VP1R-HC</v>
      </c>
      <c r="AE268" s="18">
        <f t="shared" si="34"/>
        <v>247.79999999999998</v>
      </c>
      <c r="AF268" s="18">
        <f t="shared" si="35"/>
        <v>24.78</v>
      </c>
    </row>
    <row r="269" spans="1:32" x14ac:dyDescent="0.25">
      <c r="A269" s="9" t="s">
        <v>617</v>
      </c>
      <c r="B269" s="12">
        <f>VLOOKUP(A269, 'Measures with Incentive Levels'!$A$1:$C$21, 2, FALSE)*R269</f>
        <v>607.6</v>
      </c>
      <c r="C269" s="12">
        <f t="shared" si="29"/>
        <v>60.760000000000005</v>
      </c>
      <c r="D269">
        <v>2333424</v>
      </c>
      <c r="E269" t="s">
        <v>1539</v>
      </c>
      <c r="F269" t="s">
        <v>1540</v>
      </c>
      <c r="G269" t="s">
        <v>1784</v>
      </c>
      <c r="H269" t="s">
        <v>2034</v>
      </c>
      <c r="J269" t="s">
        <v>2032</v>
      </c>
      <c r="K269" t="s">
        <v>1507</v>
      </c>
      <c r="L269" t="s">
        <v>1528</v>
      </c>
      <c r="M269" t="s">
        <v>1509</v>
      </c>
      <c r="N269">
        <v>2</v>
      </c>
      <c r="O269">
        <v>0</v>
      </c>
      <c r="P269">
        <v>2</v>
      </c>
      <c r="Q269" t="s">
        <v>1510</v>
      </c>
      <c r="R269">
        <v>43.4</v>
      </c>
      <c r="S269">
        <v>43.4</v>
      </c>
      <c r="T269">
        <v>0</v>
      </c>
      <c r="U269">
        <v>79.489999999999995</v>
      </c>
      <c r="V269">
        <v>53.94</v>
      </c>
      <c r="W269">
        <v>31.89</v>
      </c>
      <c r="X269">
        <v>2.91</v>
      </c>
      <c r="Y269" t="s">
        <v>1273</v>
      </c>
      <c r="Z269">
        <v>43469</v>
      </c>
      <c r="AA269" s="17">
        <f t="shared" si="30"/>
        <v>2333424</v>
      </c>
      <c r="AB269" s="17" t="str">
        <f t="shared" si="31"/>
        <v>Solid Door Reach-In Refrigerator</v>
      </c>
      <c r="AC269" s="9" t="str">
        <f t="shared" si="32"/>
        <v>Valpro</v>
      </c>
      <c r="AD269" s="18" t="str">
        <f t="shared" si="33"/>
        <v>VP2R-48HC</v>
      </c>
      <c r="AE269" s="18">
        <f t="shared" si="34"/>
        <v>607.6</v>
      </c>
      <c r="AF269" s="18">
        <f t="shared" si="35"/>
        <v>60.760000000000005</v>
      </c>
    </row>
    <row r="270" spans="1:32" x14ac:dyDescent="0.25">
      <c r="A270" s="9" t="s">
        <v>617</v>
      </c>
      <c r="B270" s="12">
        <f>VLOOKUP(A270, 'Measures with Incentive Levels'!$A$1:$C$21, 2, FALSE)*R270</f>
        <v>582.4</v>
      </c>
      <c r="C270" s="12">
        <f t="shared" si="29"/>
        <v>58.24</v>
      </c>
      <c r="D270">
        <v>2333371</v>
      </c>
      <c r="E270" t="s">
        <v>1539</v>
      </c>
      <c r="F270" t="s">
        <v>1540</v>
      </c>
      <c r="G270" t="s">
        <v>1784</v>
      </c>
      <c r="H270" t="s">
        <v>2035</v>
      </c>
      <c r="J270" t="s">
        <v>2032</v>
      </c>
      <c r="K270" t="s">
        <v>1507</v>
      </c>
      <c r="L270" t="s">
        <v>1528</v>
      </c>
      <c r="M270" t="s">
        <v>1509</v>
      </c>
      <c r="N270">
        <v>0</v>
      </c>
      <c r="O270">
        <v>2</v>
      </c>
      <c r="P270">
        <v>2</v>
      </c>
      <c r="Q270" t="s">
        <v>1510</v>
      </c>
      <c r="R270">
        <v>41.6</v>
      </c>
      <c r="S270">
        <v>0</v>
      </c>
      <c r="T270">
        <v>41.6</v>
      </c>
      <c r="U270">
        <v>82.68</v>
      </c>
      <c r="V270">
        <v>53.94</v>
      </c>
      <c r="W270">
        <v>32.68</v>
      </c>
      <c r="X270">
        <v>1.36</v>
      </c>
      <c r="Y270" t="s">
        <v>1273</v>
      </c>
      <c r="Z270">
        <v>43469</v>
      </c>
      <c r="AA270" s="17">
        <f t="shared" si="30"/>
        <v>2333371</v>
      </c>
      <c r="AB270" s="17" t="str">
        <f t="shared" si="31"/>
        <v>Solid Door Reach-In Refrigerator</v>
      </c>
      <c r="AC270" s="9" t="str">
        <f t="shared" si="32"/>
        <v>Valpro</v>
      </c>
      <c r="AD270" s="18" t="str">
        <f t="shared" si="33"/>
        <v>VP2R-HC</v>
      </c>
      <c r="AE270" s="18">
        <f t="shared" si="34"/>
        <v>582.4</v>
      </c>
      <c r="AF270" s="18">
        <f t="shared" si="35"/>
        <v>58.24</v>
      </c>
    </row>
    <row r="271" spans="1:32" x14ac:dyDescent="0.25">
      <c r="A271" s="9" t="s">
        <v>617</v>
      </c>
      <c r="B271" s="12">
        <f>VLOOKUP(A271, 'Measures with Incentive Levels'!$A$1:$C$21, 2, FALSE)*R271</f>
        <v>75.600000000000009</v>
      </c>
      <c r="C271" s="12">
        <f t="shared" si="29"/>
        <v>7.5600000000000014</v>
      </c>
      <c r="D271">
        <v>2333425</v>
      </c>
      <c r="E271" t="s">
        <v>1539</v>
      </c>
      <c r="F271" t="s">
        <v>1540</v>
      </c>
      <c r="G271" t="s">
        <v>1784</v>
      </c>
      <c r="H271" t="s">
        <v>2036</v>
      </c>
      <c r="J271" t="s">
        <v>2032</v>
      </c>
      <c r="K271" t="s">
        <v>1507</v>
      </c>
      <c r="L271" t="s">
        <v>1528</v>
      </c>
      <c r="M271" t="s">
        <v>1509</v>
      </c>
      <c r="N271">
        <v>0</v>
      </c>
      <c r="O271">
        <v>1</v>
      </c>
      <c r="P271">
        <v>1</v>
      </c>
      <c r="Q271" t="s">
        <v>1510</v>
      </c>
      <c r="R271">
        <v>5.4</v>
      </c>
      <c r="S271">
        <v>0</v>
      </c>
      <c r="T271">
        <v>5.4</v>
      </c>
      <c r="U271">
        <v>35.549999999999997</v>
      </c>
      <c r="V271">
        <v>27.76</v>
      </c>
      <c r="W271">
        <v>29.92</v>
      </c>
      <c r="X271">
        <v>0.99</v>
      </c>
      <c r="Y271" t="s">
        <v>1649</v>
      </c>
      <c r="Z271">
        <v>43469</v>
      </c>
      <c r="AA271" s="17">
        <f t="shared" si="30"/>
        <v>2333425</v>
      </c>
      <c r="AB271" s="17" t="str">
        <f t="shared" si="31"/>
        <v>Solid Door Reach-In Refrigerator</v>
      </c>
      <c r="AC271" s="9" t="str">
        <f t="shared" si="32"/>
        <v>Valpro</v>
      </c>
      <c r="AD271" s="18" t="str">
        <f t="shared" si="33"/>
        <v>VPUCR27</v>
      </c>
      <c r="AE271" s="18">
        <f t="shared" si="34"/>
        <v>75.600000000000009</v>
      </c>
      <c r="AF271" s="18">
        <f t="shared" si="35"/>
        <v>7.5600000000000014</v>
      </c>
    </row>
    <row r="272" spans="1:32" x14ac:dyDescent="0.25">
      <c r="A272" s="9" t="s">
        <v>617</v>
      </c>
      <c r="B272" s="12">
        <f>VLOOKUP(A272, 'Measures with Incentive Levels'!$A$1:$C$21, 2, FALSE)*R272</f>
        <v>141.4</v>
      </c>
      <c r="C272" s="12">
        <f t="shared" si="29"/>
        <v>14.14</v>
      </c>
      <c r="D272">
        <v>2333426</v>
      </c>
      <c r="E272" t="s">
        <v>1539</v>
      </c>
      <c r="F272" t="s">
        <v>1540</v>
      </c>
      <c r="G272" t="s">
        <v>1784</v>
      </c>
      <c r="H272" t="s">
        <v>2037</v>
      </c>
      <c r="J272" t="s">
        <v>2032</v>
      </c>
      <c r="K272" t="s">
        <v>1507</v>
      </c>
      <c r="L272" t="s">
        <v>1528</v>
      </c>
      <c r="M272" t="s">
        <v>1509</v>
      </c>
      <c r="N272">
        <v>0</v>
      </c>
      <c r="O272">
        <v>2</v>
      </c>
      <c r="P272">
        <v>2</v>
      </c>
      <c r="Q272" t="s">
        <v>1510</v>
      </c>
      <c r="R272">
        <v>10.1</v>
      </c>
      <c r="S272">
        <v>0</v>
      </c>
      <c r="T272">
        <v>10.1</v>
      </c>
      <c r="U272">
        <v>35.549999999999997</v>
      </c>
      <c r="V272">
        <v>48.19</v>
      </c>
      <c r="W272">
        <v>29.92</v>
      </c>
      <c r="X272">
        <v>1.0900000000000001</v>
      </c>
      <c r="Y272" t="s">
        <v>1649</v>
      </c>
      <c r="Z272">
        <v>43469</v>
      </c>
      <c r="AA272" s="17">
        <f t="shared" si="30"/>
        <v>2333426</v>
      </c>
      <c r="AB272" s="17" t="str">
        <f t="shared" si="31"/>
        <v>Solid Door Reach-In Refrigerator</v>
      </c>
      <c r="AC272" s="9" t="str">
        <f t="shared" si="32"/>
        <v>Valpro</v>
      </c>
      <c r="AD272" s="18" t="str">
        <f t="shared" si="33"/>
        <v>VPUCR48</v>
      </c>
      <c r="AE272" s="18">
        <f t="shared" si="34"/>
        <v>141.4</v>
      </c>
      <c r="AF272" s="18">
        <f t="shared" si="35"/>
        <v>14.14</v>
      </c>
    </row>
    <row r="273" spans="1:32" x14ac:dyDescent="0.25">
      <c r="A273" s="9" t="s">
        <v>617</v>
      </c>
      <c r="B273" s="12">
        <f>VLOOKUP(A273, 'Measures with Incentive Levels'!$A$1:$C$21, 2, FALSE)*R273</f>
        <v>184.79999999999998</v>
      </c>
      <c r="C273" s="12">
        <f t="shared" si="29"/>
        <v>18.48</v>
      </c>
      <c r="D273">
        <v>2333427</v>
      </c>
      <c r="E273" t="s">
        <v>1539</v>
      </c>
      <c r="F273" t="s">
        <v>1540</v>
      </c>
      <c r="G273" t="s">
        <v>1784</v>
      </c>
      <c r="H273" t="s">
        <v>2038</v>
      </c>
      <c r="J273" t="s">
        <v>2032</v>
      </c>
      <c r="K273" t="s">
        <v>1507</v>
      </c>
      <c r="L273" t="s">
        <v>1528</v>
      </c>
      <c r="M273" t="s">
        <v>1509</v>
      </c>
      <c r="N273">
        <v>0</v>
      </c>
      <c r="O273">
        <v>2</v>
      </c>
      <c r="P273">
        <v>2</v>
      </c>
      <c r="Q273" t="s">
        <v>1510</v>
      </c>
      <c r="R273">
        <v>13.2</v>
      </c>
      <c r="S273">
        <v>0</v>
      </c>
      <c r="T273">
        <v>13.2</v>
      </c>
      <c r="U273">
        <v>35.549999999999997</v>
      </c>
      <c r="V273">
        <v>61.22</v>
      </c>
      <c r="W273">
        <v>29.92</v>
      </c>
      <c r="X273">
        <v>1.19</v>
      </c>
      <c r="Y273" t="s">
        <v>1649</v>
      </c>
      <c r="Z273">
        <v>43469</v>
      </c>
      <c r="AA273" s="17">
        <f t="shared" si="30"/>
        <v>2333427</v>
      </c>
      <c r="AB273" s="17" t="str">
        <f t="shared" si="31"/>
        <v>Solid Door Reach-In Refrigerator</v>
      </c>
      <c r="AC273" s="9" t="str">
        <f t="shared" si="32"/>
        <v>Valpro</v>
      </c>
      <c r="AD273" s="18" t="str">
        <f t="shared" si="33"/>
        <v>VPUCR60</v>
      </c>
      <c r="AE273" s="18">
        <f t="shared" si="34"/>
        <v>184.79999999999998</v>
      </c>
      <c r="AF273" s="18">
        <f t="shared" si="35"/>
        <v>18.48</v>
      </c>
    </row>
    <row r="274" spans="1:32" x14ac:dyDescent="0.25">
      <c r="A274" s="9" t="s">
        <v>617</v>
      </c>
      <c r="B274" s="12">
        <f>VLOOKUP(A274, 'Measures with Incentive Levels'!$A$1:$C$21, 2, FALSE)*R274</f>
        <v>264.59999999999997</v>
      </c>
      <c r="C274" s="12">
        <f t="shared" si="29"/>
        <v>26.459999999999997</v>
      </c>
      <c r="D274">
        <v>2299075</v>
      </c>
      <c r="E274" t="s">
        <v>536</v>
      </c>
      <c r="F274" t="s">
        <v>1143</v>
      </c>
      <c r="G274" t="s">
        <v>2039</v>
      </c>
      <c r="H274" t="s">
        <v>2039</v>
      </c>
      <c r="J274" t="s">
        <v>2032</v>
      </c>
      <c r="K274" t="s">
        <v>1507</v>
      </c>
      <c r="L274" t="s">
        <v>1529</v>
      </c>
      <c r="M274" t="s">
        <v>1509</v>
      </c>
      <c r="N274">
        <v>0</v>
      </c>
      <c r="O274">
        <v>1</v>
      </c>
      <c r="P274">
        <v>1</v>
      </c>
      <c r="Q274" t="s">
        <v>1510</v>
      </c>
      <c r="R274">
        <v>18.899999999999999</v>
      </c>
      <c r="S274">
        <v>0</v>
      </c>
      <c r="T274">
        <v>18.899999999999999</v>
      </c>
      <c r="U274">
        <v>76.92</v>
      </c>
      <c r="V274">
        <v>26.81</v>
      </c>
      <c r="W274">
        <v>30.98</v>
      </c>
      <c r="X274">
        <v>1.19</v>
      </c>
      <c r="Y274" t="s">
        <v>1099</v>
      </c>
      <c r="Z274">
        <v>42835</v>
      </c>
      <c r="AA274" s="17">
        <f t="shared" si="30"/>
        <v>2299075</v>
      </c>
      <c r="AB274" s="17" t="str">
        <f t="shared" si="31"/>
        <v>Solid Door Reach-In Refrigerator</v>
      </c>
      <c r="AC274" s="9" t="str">
        <f t="shared" si="32"/>
        <v>BERG</v>
      </c>
      <c r="AD274" s="18" t="str">
        <f t="shared" si="33"/>
        <v>BRG-R23</v>
      </c>
      <c r="AE274" s="18">
        <f t="shared" si="34"/>
        <v>264.59999999999997</v>
      </c>
      <c r="AF274" s="18">
        <f t="shared" si="35"/>
        <v>26.459999999999997</v>
      </c>
    </row>
    <row r="275" spans="1:32" x14ac:dyDescent="0.25">
      <c r="A275" s="9" t="s">
        <v>617</v>
      </c>
      <c r="B275" s="12">
        <f>VLOOKUP(A275, 'Measures with Incentive Levels'!$A$1:$C$21, 2, FALSE)*R275</f>
        <v>599.19999999999993</v>
      </c>
      <c r="C275" s="12">
        <f t="shared" si="29"/>
        <v>59.919999999999995</v>
      </c>
      <c r="D275">
        <v>2299081</v>
      </c>
      <c r="E275" t="s">
        <v>536</v>
      </c>
      <c r="F275" t="s">
        <v>1143</v>
      </c>
      <c r="G275" t="s">
        <v>2040</v>
      </c>
      <c r="H275" t="s">
        <v>2040</v>
      </c>
      <c r="J275" t="s">
        <v>2032</v>
      </c>
      <c r="K275" t="s">
        <v>1507</v>
      </c>
      <c r="L275" t="s">
        <v>1529</v>
      </c>
      <c r="M275" t="s">
        <v>1509</v>
      </c>
      <c r="N275">
        <v>0</v>
      </c>
      <c r="O275">
        <v>2</v>
      </c>
      <c r="P275">
        <v>2</v>
      </c>
      <c r="Q275" t="s">
        <v>1510</v>
      </c>
      <c r="R275">
        <v>42.8</v>
      </c>
      <c r="S275">
        <v>0</v>
      </c>
      <c r="T275">
        <v>42.8</v>
      </c>
      <c r="U275">
        <v>76.92</v>
      </c>
      <c r="V275">
        <v>53.94</v>
      </c>
      <c r="W275">
        <v>30.98</v>
      </c>
      <c r="X275">
        <v>1.94</v>
      </c>
      <c r="Y275" t="s">
        <v>1099</v>
      </c>
      <c r="Z275">
        <v>42835</v>
      </c>
      <c r="AA275" s="17">
        <f t="shared" si="30"/>
        <v>2299081</v>
      </c>
      <c r="AB275" s="17" t="str">
        <f t="shared" si="31"/>
        <v>Solid Door Reach-In Refrigerator</v>
      </c>
      <c r="AC275" s="9" t="str">
        <f t="shared" si="32"/>
        <v>BERG</v>
      </c>
      <c r="AD275" s="18" t="str">
        <f t="shared" si="33"/>
        <v>BRG-R49</v>
      </c>
      <c r="AE275" s="18">
        <f t="shared" si="34"/>
        <v>599.19999999999993</v>
      </c>
      <c r="AF275" s="18">
        <f t="shared" si="35"/>
        <v>59.919999999999995</v>
      </c>
    </row>
    <row r="276" spans="1:32" x14ac:dyDescent="0.25">
      <c r="A276" s="9" t="s">
        <v>617</v>
      </c>
      <c r="B276" s="12">
        <f>VLOOKUP(A276, 'Measures with Incentive Levels'!$A$1:$C$21, 2, FALSE)*R276</f>
        <v>933.80000000000007</v>
      </c>
      <c r="C276" s="12">
        <f t="shared" si="29"/>
        <v>93.38000000000001</v>
      </c>
      <c r="D276">
        <v>2299069</v>
      </c>
      <c r="E276" t="s">
        <v>536</v>
      </c>
      <c r="F276" t="s">
        <v>1143</v>
      </c>
      <c r="G276" t="s">
        <v>2041</v>
      </c>
      <c r="H276" t="s">
        <v>2041</v>
      </c>
      <c r="J276" t="s">
        <v>2032</v>
      </c>
      <c r="K276" t="s">
        <v>1507</v>
      </c>
      <c r="L276" t="s">
        <v>1529</v>
      </c>
      <c r="M276" t="s">
        <v>1509</v>
      </c>
      <c r="N276">
        <v>0</v>
      </c>
      <c r="O276">
        <v>3</v>
      </c>
      <c r="P276">
        <v>3</v>
      </c>
      <c r="Q276" t="s">
        <v>1510</v>
      </c>
      <c r="R276">
        <v>66.7</v>
      </c>
      <c r="S276">
        <v>0</v>
      </c>
      <c r="T276">
        <v>66.7</v>
      </c>
      <c r="U276">
        <v>82.56</v>
      </c>
      <c r="V276">
        <v>81.099999999999994</v>
      </c>
      <c r="W276">
        <v>30.98</v>
      </c>
      <c r="X276">
        <v>2.85</v>
      </c>
      <c r="Y276" t="s">
        <v>1099</v>
      </c>
      <c r="Z276">
        <v>42835</v>
      </c>
      <c r="AA276" s="17">
        <f t="shared" si="30"/>
        <v>2299069</v>
      </c>
      <c r="AB276" s="17" t="str">
        <f t="shared" si="31"/>
        <v>Solid Door Reach-In Refrigerator</v>
      </c>
      <c r="AC276" s="9" t="str">
        <f t="shared" si="32"/>
        <v>BERG</v>
      </c>
      <c r="AD276" s="18" t="str">
        <f t="shared" si="33"/>
        <v>BRG-R72</v>
      </c>
      <c r="AE276" s="18">
        <f t="shared" si="34"/>
        <v>933.80000000000007</v>
      </c>
      <c r="AF276" s="18">
        <f t="shared" si="35"/>
        <v>93.38000000000001</v>
      </c>
    </row>
    <row r="277" spans="1:32" x14ac:dyDescent="0.25">
      <c r="A277" s="9" t="s">
        <v>617</v>
      </c>
      <c r="B277" s="12">
        <f>VLOOKUP(A277, 'Measures with Incentive Levels'!$A$1:$C$21, 2, FALSE)*R277</f>
        <v>264.59999999999997</v>
      </c>
      <c r="C277" s="12">
        <f t="shared" si="29"/>
        <v>26.459999999999997</v>
      </c>
      <c r="D277">
        <v>2299072</v>
      </c>
      <c r="E277" t="s">
        <v>536</v>
      </c>
      <c r="F277" t="s">
        <v>1544</v>
      </c>
      <c r="G277" t="s">
        <v>2042</v>
      </c>
      <c r="H277" t="s">
        <v>2042</v>
      </c>
      <c r="I277" t="s">
        <v>2043</v>
      </c>
      <c r="J277" t="s">
        <v>2032</v>
      </c>
      <c r="K277" t="s">
        <v>1507</v>
      </c>
      <c r="L277" t="s">
        <v>1529</v>
      </c>
      <c r="M277" t="s">
        <v>1509</v>
      </c>
      <c r="N277">
        <v>0</v>
      </c>
      <c r="O277">
        <v>1</v>
      </c>
      <c r="P277">
        <v>1</v>
      </c>
      <c r="Q277" t="s">
        <v>1510</v>
      </c>
      <c r="R277">
        <v>18.899999999999999</v>
      </c>
      <c r="S277">
        <v>0</v>
      </c>
      <c r="T277">
        <v>18.899999999999999</v>
      </c>
      <c r="U277">
        <v>76.92</v>
      </c>
      <c r="V277">
        <v>26.81</v>
      </c>
      <c r="W277">
        <v>30.98</v>
      </c>
      <c r="X277">
        <v>1.19</v>
      </c>
      <c r="Y277" t="s">
        <v>1099</v>
      </c>
      <c r="Z277">
        <v>42835</v>
      </c>
      <c r="AA277" s="17">
        <f t="shared" si="30"/>
        <v>2299072</v>
      </c>
      <c r="AB277" s="17" t="str">
        <f t="shared" si="31"/>
        <v>Solid Door Reach-In Refrigerator</v>
      </c>
      <c r="AC277" s="9" t="str">
        <f t="shared" si="32"/>
        <v>Maxx Cold</v>
      </c>
      <c r="AD277" s="18" t="str">
        <f t="shared" si="33"/>
        <v>MCR-23FD</v>
      </c>
      <c r="AE277" s="18">
        <f t="shared" si="34"/>
        <v>264.59999999999997</v>
      </c>
      <c r="AF277" s="18">
        <f t="shared" si="35"/>
        <v>26.459999999999997</v>
      </c>
    </row>
    <row r="278" spans="1:32" x14ac:dyDescent="0.25">
      <c r="A278" s="9" t="s">
        <v>617</v>
      </c>
      <c r="B278" s="12">
        <f>VLOOKUP(A278, 'Measures with Incentive Levels'!$A$1:$C$21, 2, FALSE)*R278</f>
        <v>264.46000000000004</v>
      </c>
      <c r="C278" s="12">
        <f t="shared" si="29"/>
        <v>26.446000000000005</v>
      </c>
      <c r="D278">
        <v>2335239</v>
      </c>
      <c r="E278" t="s">
        <v>536</v>
      </c>
      <c r="F278" t="s">
        <v>1544</v>
      </c>
      <c r="G278" t="s">
        <v>2044</v>
      </c>
      <c r="H278" t="s">
        <v>2044</v>
      </c>
      <c r="J278" t="s">
        <v>2032</v>
      </c>
      <c r="K278" t="s">
        <v>1507</v>
      </c>
      <c r="L278" t="s">
        <v>1529</v>
      </c>
      <c r="M278" t="s">
        <v>1509</v>
      </c>
      <c r="N278">
        <v>0</v>
      </c>
      <c r="O278">
        <v>1</v>
      </c>
      <c r="P278">
        <v>1</v>
      </c>
      <c r="Q278" t="s">
        <v>1510</v>
      </c>
      <c r="R278">
        <v>18.89</v>
      </c>
      <c r="S278">
        <v>0</v>
      </c>
      <c r="T278">
        <v>18.89</v>
      </c>
      <c r="U278">
        <v>82.38</v>
      </c>
      <c r="V278">
        <v>26.75</v>
      </c>
      <c r="W278">
        <v>31</v>
      </c>
      <c r="X278">
        <v>0.85</v>
      </c>
      <c r="Y278" t="s">
        <v>1273</v>
      </c>
      <c r="Z278">
        <v>43480</v>
      </c>
      <c r="AA278" s="17">
        <f t="shared" si="30"/>
        <v>2335239</v>
      </c>
      <c r="AB278" s="17" t="str">
        <f t="shared" si="31"/>
        <v>Solid Door Reach-In Refrigerator</v>
      </c>
      <c r="AC278" s="9" t="str">
        <f t="shared" si="32"/>
        <v>Maxx Cold</v>
      </c>
      <c r="AD278" s="18" t="str">
        <f t="shared" si="33"/>
        <v>MCR-23FDHC</v>
      </c>
      <c r="AE278" s="18">
        <f t="shared" si="34"/>
        <v>264.46000000000004</v>
      </c>
      <c r="AF278" s="18">
        <f t="shared" si="35"/>
        <v>26.446000000000005</v>
      </c>
    </row>
    <row r="279" spans="1:32" x14ac:dyDescent="0.25">
      <c r="A279" s="9" t="s">
        <v>617</v>
      </c>
      <c r="B279" s="12">
        <f>VLOOKUP(A279, 'Measures with Incentive Levels'!$A$1:$C$21, 2, FALSE)*R279</f>
        <v>98.42</v>
      </c>
      <c r="C279" s="12">
        <f t="shared" si="29"/>
        <v>9.8420000000000005</v>
      </c>
      <c r="D279">
        <v>2295277</v>
      </c>
      <c r="E279" t="s">
        <v>536</v>
      </c>
      <c r="F279" t="s">
        <v>1544</v>
      </c>
      <c r="G279" t="s">
        <v>2045</v>
      </c>
      <c r="H279" t="s">
        <v>2045</v>
      </c>
      <c r="J279" t="s">
        <v>2032</v>
      </c>
      <c r="K279" t="s">
        <v>1507</v>
      </c>
      <c r="L279" t="s">
        <v>1508</v>
      </c>
      <c r="M279" t="s">
        <v>1632</v>
      </c>
      <c r="N279">
        <v>0</v>
      </c>
      <c r="O279">
        <v>1</v>
      </c>
      <c r="P279">
        <v>1</v>
      </c>
      <c r="Q279" t="s">
        <v>1510</v>
      </c>
      <c r="R279">
        <v>7.03</v>
      </c>
      <c r="S279">
        <v>0</v>
      </c>
      <c r="T279">
        <v>7.03</v>
      </c>
      <c r="U279">
        <v>35.9</v>
      </c>
      <c r="V279">
        <v>27.5</v>
      </c>
      <c r="W279">
        <v>30</v>
      </c>
      <c r="X279">
        <v>0.59</v>
      </c>
      <c r="Y279" t="s">
        <v>1099</v>
      </c>
      <c r="Z279">
        <v>42583</v>
      </c>
      <c r="AA279" s="17">
        <f t="shared" si="30"/>
        <v>2295277</v>
      </c>
      <c r="AB279" s="17" t="str">
        <f t="shared" si="31"/>
        <v>Solid Door Reach-In Refrigerator</v>
      </c>
      <c r="AC279" s="9" t="str">
        <f t="shared" si="32"/>
        <v>Maxx Cold</v>
      </c>
      <c r="AD279" s="18" t="str">
        <f t="shared" si="33"/>
        <v>MCR27U</v>
      </c>
      <c r="AE279" s="18">
        <f t="shared" si="34"/>
        <v>98.42</v>
      </c>
      <c r="AF279" s="18">
        <f t="shared" si="35"/>
        <v>9.8420000000000005</v>
      </c>
    </row>
    <row r="280" spans="1:32" x14ac:dyDescent="0.25">
      <c r="A280" s="9" t="s">
        <v>617</v>
      </c>
      <c r="B280" s="12">
        <f>VLOOKUP(A280, 'Measures with Incentive Levels'!$A$1:$C$21, 2, FALSE)*R280</f>
        <v>133.56</v>
      </c>
      <c r="C280" s="12">
        <f t="shared" si="29"/>
        <v>13.356000000000002</v>
      </c>
      <c r="D280">
        <v>2295278</v>
      </c>
      <c r="E280" t="s">
        <v>536</v>
      </c>
      <c r="F280" t="s">
        <v>1544</v>
      </c>
      <c r="G280" t="s">
        <v>2046</v>
      </c>
      <c r="H280" t="s">
        <v>2046</v>
      </c>
      <c r="J280" t="s">
        <v>2032</v>
      </c>
      <c r="K280" t="s">
        <v>1507</v>
      </c>
      <c r="L280" t="s">
        <v>1508</v>
      </c>
      <c r="M280" t="s">
        <v>1632</v>
      </c>
      <c r="N280">
        <v>0</v>
      </c>
      <c r="O280">
        <v>2</v>
      </c>
      <c r="P280">
        <v>2</v>
      </c>
      <c r="Q280" t="s">
        <v>1510</v>
      </c>
      <c r="R280">
        <v>9.5399999999999991</v>
      </c>
      <c r="S280">
        <v>0</v>
      </c>
      <c r="T280">
        <v>9.5399999999999991</v>
      </c>
      <c r="U280">
        <v>35.9</v>
      </c>
      <c r="V280">
        <v>36.4</v>
      </c>
      <c r="W280">
        <v>30</v>
      </c>
      <c r="X280">
        <v>0.77</v>
      </c>
      <c r="Y280" t="s">
        <v>1099</v>
      </c>
      <c r="Z280">
        <v>42583</v>
      </c>
      <c r="AA280" s="17">
        <f t="shared" si="30"/>
        <v>2295278</v>
      </c>
      <c r="AB280" s="17" t="str">
        <f t="shared" si="31"/>
        <v>Solid Door Reach-In Refrigerator</v>
      </c>
      <c r="AC280" s="9" t="str">
        <f t="shared" si="32"/>
        <v>Maxx Cold</v>
      </c>
      <c r="AD280" s="18" t="str">
        <f t="shared" si="33"/>
        <v>MCR36U</v>
      </c>
      <c r="AE280" s="18">
        <f t="shared" si="34"/>
        <v>133.56</v>
      </c>
      <c r="AF280" s="18">
        <f t="shared" si="35"/>
        <v>13.356000000000002</v>
      </c>
    </row>
    <row r="281" spans="1:32" x14ac:dyDescent="0.25">
      <c r="A281" s="9" t="s">
        <v>617</v>
      </c>
      <c r="B281" s="12">
        <f>VLOOKUP(A281, 'Measures with Incentive Levels'!$A$1:$C$21, 2, FALSE)*R281</f>
        <v>183.82000000000002</v>
      </c>
      <c r="C281" s="12">
        <f t="shared" si="29"/>
        <v>18.382000000000001</v>
      </c>
      <c r="D281">
        <v>2295279</v>
      </c>
      <c r="E281" t="s">
        <v>536</v>
      </c>
      <c r="F281" t="s">
        <v>1544</v>
      </c>
      <c r="G281" t="s">
        <v>2047</v>
      </c>
      <c r="H281" t="s">
        <v>2047</v>
      </c>
      <c r="J281" t="s">
        <v>2032</v>
      </c>
      <c r="K281" t="s">
        <v>1507</v>
      </c>
      <c r="L281" t="s">
        <v>1508</v>
      </c>
      <c r="M281" t="s">
        <v>1632</v>
      </c>
      <c r="N281">
        <v>0</v>
      </c>
      <c r="O281">
        <v>2</v>
      </c>
      <c r="P281">
        <v>2</v>
      </c>
      <c r="Q281" t="s">
        <v>1510</v>
      </c>
      <c r="R281">
        <v>13.13</v>
      </c>
      <c r="S281">
        <v>0</v>
      </c>
      <c r="T281">
        <v>13.13</v>
      </c>
      <c r="U281">
        <v>35.9</v>
      </c>
      <c r="V281">
        <v>48.4</v>
      </c>
      <c r="W281">
        <v>30</v>
      </c>
      <c r="X281">
        <v>0.89</v>
      </c>
      <c r="Y281" t="s">
        <v>1099</v>
      </c>
      <c r="Z281">
        <v>42583</v>
      </c>
      <c r="AA281" s="17">
        <f t="shared" si="30"/>
        <v>2295279</v>
      </c>
      <c r="AB281" s="17" t="str">
        <f t="shared" si="31"/>
        <v>Solid Door Reach-In Refrigerator</v>
      </c>
      <c r="AC281" s="9" t="str">
        <f t="shared" si="32"/>
        <v>Maxx Cold</v>
      </c>
      <c r="AD281" s="18" t="str">
        <f t="shared" si="33"/>
        <v>MCR48U</v>
      </c>
      <c r="AE281" s="18">
        <f t="shared" si="34"/>
        <v>183.82000000000002</v>
      </c>
      <c r="AF281" s="18">
        <f t="shared" si="35"/>
        <v>18.382000000000001</v>
      </c>
    </row>
    <row r="282" spans="1:32" x14ac:dyDescent="0.25">
      <c r="A282" s="9" t="s">
        <v>617</v>
      </c>
      <c r="B282" s="12">
        <f>VLOOKUP(A282, 'Measures with Incentive Levels'!$A$1:$C$21, 2, FALSE)*R282</f>
        <v>599.19999999999993</v>
      </c>
      <c r="C282" s="12">
        <f t="shared" si="29"/>
        <v>59.919999999999995</v>
      </c>
      <c r="D282">
        <v>2299078</v>
      </c>
      <c r="E282" t="s">
        <v>536</v>
      </c>
      <c r="F282" t="s">
        <v>1544</v>
      </c>
      <c r="G282" t="s">
        <v>2048</v>
      </c>
      <c r="H282" t="s">
        <v>2048</v>
      </c>
      <c r="I282" t="s">
        <v>2049</v>
      </c>
      <c r="J282" t="s">
        <v>2032</v>
      </c>
      <c r="K282" t="s">
        <v>1507</v>
      </c>
      <c r="L282" t="s">
        <v>1529</v>
      </c>
      <c r="M282" t="s">
        <v>1509</v>
      </c>
      <c r="N282">
        <v>0</v>
      </c>
      <c r="O282">
        <v>2</v>
      </c>
      <c r="P282">
        <v>2</v>
      </c>
      <c r="Q282" t="s">
        <v>1510</v>
      </c>
      <c r="R282">
        <v>42.8</v>
      </c>
      <c r="S282">
        <v>0</v>
      </c>
      <c r="T282">
        <v>42.8</v>
      </c>
      <c r="U282">
        <v>76.92</v>
      </c>
      <c r="V282">
        <v>53.94</v>
      </c>
      <c r="W282">
        <v>30.98</v>
      </c>
      <c r="X282">
        <v>1.94</v>
      </c>
      <c r="Y282" t="s">
        <v>1099</v>
      </c>
      <c r="Z282">
        <v>42835</v>
      </c>
      <c r="AA282" s="17">
        <f t="shared" si="30"/>
        <v>2299078</v>
      </c>
      <c r="AB282" s="17" t="str">
        <f t="shared" si="31"/>
        <v>Solid Door Reach-In Refrigerator</v>
      </c>
      <c r="AC282" s="9" t="str">
        <f t="shared" si="32"/>
        <v>Maxx Cold</v>
      </c>
      <c r="AD282" s="18" t="str">
        <f t="shared" si="33"/>
        <v>MCR-49FD</v>
      </c>
      <c r="AE282" s="18">
        <f t="shared" si="34"/>
        <v>599.19999999999993</v>
      </c>
      <c r="AF282" s="18">
        <f t="shared" si="35"/>
        <v>59.919999999999995</v>
      </c>
    </row>
    <row r="283" spans="1:32" x14ac:dyDescent="0.25">
      <c r="A283" s="9" t="s">
        <v>617</v>
      </c>
      <c r="B283" s="12">
        <f>VLOOKUP(A283, 'Measures with Incentive Levels'!$A$1:$C$21, 2, FALSE)*R283</f>
        <v>597.66</v>
      </c>
      <c r="C283" s="12">
        <f t="shared" si="29"/>
        <v>59.765999999999998</v>
      </c>
      <c r="D283">
        <v>2335235</v>
      </c>
      <c r="E283" t="s">
        <v>536</v>
      </c>
      <c r="F283" t="s">
        <v>1544</v>
      </c>
      <c r="G283" t="s">
        <v>2050</v>
      </c>
      <c r="H283" t="s">
        <v>2050</v>
      </c>
      <c r="J283" t="s">
        <v>2032</v>
      </c>
      <c r="K283" t="s">
        <v>1507</v>
      </c>
      <c r="L283" t="s">
        <v>1529</v>
      </c>
      <c r="M283" t="s">
        <v>1509</v>
      </c>
      <c r="N283">
        <v>0</v>
      </c>
      <c r="O283">
        <v>2</v>
      </c>
      <c r="P283">
        <v>2</v>
      </c>
      <c r="Q283" t="s">
        <v>1510</v>
      </c>
      <c r="R283">
        <v>42.69</v>
      </c>
      <c r="S283">
        <v>0</v>
      </c>
      <c r="T283">
        <v>42.69</v>
      </c>
      <c r="U283">
        <v>82.38</v>
      </c>
      <c r="V283">
        <v>54</v>
      </c>
      <c r="W283">
        <v>31</v>
      </c>
      <c r="X283">
        <v>2.59</v>
      </c>
      <c r="Y283" t="s">
        <v>1273</v>
      </c>
      <c r="Z283">
        <v>43480</v>
      </c>
      <c r="AA283" s="17">
        <f t="shared" si="30"/>
        <v>2335235</v>
      </c>
      <c r="AB283" s="17" t="str">
        <f t="shared" si="31"/>
        <v>Solid Door Reach-In Refrigerator</v>
      </c>
      <c r="AC283" s="9" t="str">
        <f t="shared" si="32"/>
        <v>Maxx Cold</v>
      </c>
      <c r="AD283" s="18" t="str">
        <f t="shared" si="33"/>
        <v>MCR-49FDHC</v>
      </c>
      <c r="AE283" s="18">
        <f t="shared" si="34"/>
        <v>597.66</v>
      </c>
      <c r="AF283" s="18">
        <f t="shared" si="35"/>
        <v>59.765999999999998</v>
      </c>
    </row>
    <row r="284" spans="1:32" x14ac:dyDescent="0.25">
      <c r="A284" s="9" t="s">
        <v>617</v>
      </c>
      <c r="B284" s="12">
        <f>VLOOKUP(A284, 'Measures with Incentive Levels'!$A$1:$C$21, 2, FALSE)*R284</f>
        <v>234.35999999999999</v>
      </c>
      <c r="C284" s="12">
        <f t="shared" si="29"/>
        <v>23.436</v>
      </c>
      <c r="D284">
        <v>2295280</v>
      </c>
      <c r="E284" t="s">
        <v>536</v>
      </c>
      <c r="F284" t="s">
        <v>1544</v>
      </c>
      <c r="G284" t="s">
        <v>2051</v>
      </c>
      <c r="H284" t="s">
        <v>2051</v>
      </c>
      <c r="J284" t="s">
        <v>2032</v>
      </c>
      <c r="K284" t="s">
        <v>1507</v>
      </c>
      <c r="L284" t="s">
        <v>1508</v>
      </c>
      <c r="M284" t="s">
        <v>1632</v>
      </c>
      <c r="N284">
        <v>0</v>
      </c>
      <c r="O284">
        <v>2</v>
      </c>
      <c r="P284">
        <v>2</v>
      </c>
      <c r="Q284" t="s">
        <v>1510</v>
      </c>
      <c r="R284">
        <v>16.739999999999998</v>
      </c>
      <c r="S284">
        <v>0</v>
      </c>
      <c r="T284">
        <v>16.739999999999998</v>
      </c>
      <c r="U284">
        <v>35.9</v>
      </c>
      <c r="V284">
        <v>60.4</v>
      </c>
      <c r="W284">
        <v>30</v>
      </c>
      <c r="X284">
        <v>1.1000000000000001</v>
      </c>
      <c r="Y284" t="s">
        <v>1099</v>
      </c>
      <c r="Z284">
        <v>42583</v>
      </c>
      <c r="AA284" s="17">
        <f t="shared" si="30"/>
        <v>2295280</v>
      </c>
      <c r="AB284" s="17" t="str">
        <f t="shared" si="31"/>
        <v>Solid Door Reach-In Refrigerator</v>
      </c>
      <c r="AC284" s="9" t="str">
        <f t="shared" si="32"/>
        <v>Maxx Cold</v>
      </c>
      <c r="AD284" s="18" t="str">
        <f t="shared" si="33"/>
        <v>MCR60U</v>
      </c>
      <c r="AE284" s="18">
        <f t="shared" si="34"/>
        <v>234.35999999999999</v>
      </c>
      <c r="AF284" s="18">
        <f t="shared" si="35"/>
        <v>23.436</v>
      </c>
    </row>
    <row r="285" spans="1:32" x14ac:dyDescent="0.25">
      <c r="A285" s="9" t="s">
        <v>617</v>
      </c>
      <c r="B285" s="12">
        <f>VLOOKUP(A285, 'Measures with Incentive Levels'!$A$1:$C$21, 2, FALSE)*R285</f>
        <v>933.80000000000007</v>
      </c>
      <c r="C285" s="12">
        <f t="shared" si="29"/>
        <v>93.38000000000001</v>
      </c>
      <c r="D285">
        <v>2299066</v>
      </c>
      <c r="E285" t="s">
        <v>536</v>
      </c>
      <c r="F285" t="s">
        <v>1544</v>
      </c>
      <c r="G285" t="s">
        <v>2052</v>
      </c>
      <c r="H285" t="s">
        <v>2052</v>
      </c>
      <c r="I285" t="s">
        <v>2053</v>
      </c>
      <c r="J285" t="s">
        <v>2032</v>
      </c>
      <c r="K285" t="s">
        <v>1507</v>
      </c>
      <c r="L285" t="s">
        <v>1529</v>
      </c>
      <c r="M285" t="s">
        <v>1509</v>
      </c>
      <c r="N285">
        <v>0</v>
      </c>
      <c r="O285">
        <v>3</v>
      </c>
      <c r="P285">
        <v>3</v>
      </c>
      <c r="Q285" t="s">
        <v>1510</v>
      </c>
      <c r="R285">
        <v>66.7</v>
      </c>
      <c r="S285">
        <v>0</v>
      </c>
      <c r="T285">
        <v>66.7</v>
      </c>
      <c r="U285">
        <v>82.56</v>
      </c>
      <c r="V285">
        <v>81.099999999999994</v>
      </c>
      <c r="W285">
        <v>30.98</v>
      </c>
      <c r="X285">
        <v>2.85</v>
      </c>
      <c r="Y285" t="s">
        <v>1099</v>
      </c>
      <c r="Z285">
        <v>42835</v>
      </c>
      <c r="AA285" s="17">
        <f t="shared" si="30"/>
        <v>2299066</v>
      </c>
      <c r="AB285" s="17" t="str">
        <f t="shared" si="31"/>
        <v>Solid Door Reach-In Refrigerator</v>
      </c>
      <c r="AC285" s="9" t="str">
        <f t="shared" si="32"/>
        <v>Maxx Cold</v>
      </c>
      <c r="AD285" s="18" t="str">
        <f t="shared" si="33"/>
        <v>MCR-72FD</v>
      </c>
      <c r="AE285" s="18">
        <f t="shared" si="34"/>
        <v>933.80000000000007</v>
      </c>
      <c r="AF285" s="18">
        <f t="shared" si="35"/>
        <v>93.38000000000001</v>
      </c>
    </row>
    <row r="286" spans="1:32" x14ac:dyDescent="0.25">
      <c r="A286" s="9" t="s">
        <v>617</v>
      </c>
      <c r="B286" s="12">
        <f>VLOOKUP(A286, 'Measures with Incentive Levels'!$A$1:$C$21, 2, FALSE)*R286</f>
        <v>931.28</v>
      </c>
      <c r="C286" s="12">
        <f t="shared" si="29"/>
        <v>93.128</v>
      </c>
      <c r="D286">
        <v>2335243</v>
      </c>
      <c r="E286" t="s">
        <v>536</v>
      </c>
      <c r="F286" t="s">
        <v>1544</v>
      </c>
      <c r="G286" t="s">
        <v>2054</v>
      </c>
      <c r="H286" t="s">
        <v>2054</v>
      </c>
      <c r="J286" t="s">
        <v>2032</v>
      </c>
      <c r="K286" t="s">
        <v>1507</v>
      </c>
      <c r="L286" t="s">
        <v>1529</v>
      </c>
      <c r="M286" t="s">
        <v>1509</v>
      </c>
      <c r="N286">
        <v>0</v>
      </c>
      <c r="O286">
        <v>3</v>
      </c>
      <c r="P286">
        <v>3</v>
      </c>
      <c r="Q286" t="s">
        <v>1510</v>
      </c>
      <c r="R286">
        <v>66.52</v>
      </c>
      <c r="S286">
        <v>0</v>
      </c>
      <c r="T286">
        <v>66.52</v>
      </c>
      <c r="U286">
        <v>82.38</v>
      </c>
      <c r="V286">
        <v>81</v>
      </c>
      <c r="W286">
        <v>31</v>
      </c>
      <c r="X286">
        <v>2.94</v>
      </c>
      <c r="Y286" t="s">
        <v>1273</v>
      </c>
      <c r="Z286">
        <v>43480</v>
      </c>
      <c r="AA286" s="17">
        <f t="shared" si="30"/>
        <v>2335243</v>
      </c>
      <c r="AB286" s="17" t="str">
        <f t="shared" si="31"/>
        <v>Solid Door Reach-In Refrigerator</v>
      </c>
      <c r="AC286" s="9" t="str">
        <f t="shared" si="32"/>
        <v>Maxx Cold</v>
      </c>
      <c r="AD286" s="18" t="str">
        <f t="shared" si="33"/>
        <v>MCR-72FDHC</v>
      </c>
      <c r="AE286" s="18">
        <f t="shared" si="34"/>
        <v>931.28</v>
      </c>
      <c r="AF286" s="18">
        <f t="shared" si="35"/>
        <v>93.128</v>
      </c>
    </row>
    <row r="287" spans="1:32" x14ac:dyDescent="0.25">
      <c r="A287" s="9" t="s">
        <v>617</v>
      </c>
      <c r="B287" s="12">
        <f>VLOOKUP(A287, 'Measures with Incentive Levels'!$A$1:$C$21, 2, FALSE)*R287</f>
        <v>282.8</v>
      </c>
      <c r="C287" s="12">
        <f t="shared" si="29"/>
        <v>28.28</v>
      </c>
      <c r="D287">
        <v>2295281</v>
      </c>
      <c r="E287" t="s">
        <v>536</v>
      </c>
      <c r="F287" t="s">
        <v>1544</v>
      </c>
      <c r="G287" t="s">
        <v>2055</v>
      </c>
      <c r="H287" t="s">
        <v>2055</v>
      </c>
      <c r="J287" t="s">
        <v>2032</v>
      </c>
      <c r="K287" t="s">
        <v>1507</v>
      </c>
      <c r="L287" t="s">
        <v>1508</v>
      </c>
      <c r="M287" t="s">
        <v>1632</v>
      </c>
      <c r="N287">
        <v>0</v>
      </c>
      <c r="O287">
        <v>3</v>
      </c>
      <c r="P287">
        <v>3</v>
      </c>
      <c r="Q287" t="s">
        <v>1510</v>
      </c>
      <c r="R287">
        <v>20.2</v>
      </c>
      <c r="S287">
        <v>0</v>
      </c>
      <c r="T287">
        <v>20.2</v>
      </c>
      <c r="U287">
        <v>35.9</v>
      </c>
      <c r="V287">
        <v>72.400000000000006</v>
      </c>
      <c r="W287">
        <v>30</v>
      </c>
      <c r="X287">
        <v>1.44</v>
      </c>
      <c r="Y287" t="s">
        <v>1099</v>
      </c>
      <c r="Z287">
        <v>42583</v>
      </c>
      <c r="AA287" s="17">
        <f t="shared" si="30"/>
        <v>2295281</v>
      </c>
      <c r="AB287" s="17" t="str">
        <f t="shared" si="31"/>
        <v>Solid Door Reach-In Refrigerator</v>
      </c>
      <c r="AC287" s="9" t="str">
        <f t="shared" si="32"/>
        <v>Maxx Cold</v>
      </c>
      <c r="AD287" s="18" t="str">
        <f t="shared" si="33"/>
        <v>MCR72U</v>
      </c>
      <c r="AE287" s="18">
        <f t="shared" si="34"/>
        <v>282.8</v>
      </c>
      <c r="AF287" s="18">
        <f t="shared" si="35"/>
        <v>28.28</v>
      </c>
    </row>
    <row r="288" spans="1:32" x14ac:dyDescent="0.25">
      <c r="A288" s="9" t="s">
        <v>617</v>
      </c>
      <c r="B288" s="12">
        <f>VLOOKUP(A288, 'Measures with Incentive Levels'!$A$1:$C$21, 2, FALSE)*R288</f>
        <v>266.56</v>
      </c>
      <c r="C288" s="12">
        <f t="shared" si="29"/>
        <v>26.656000000000002</v>
      </c>
      <c r="D288">
        <v>2335227</v>
      </c>
      <c r="E288" t="s">
        <v>536</v>
      </c>
      <c r="F288" t="s">
        <v>1544</v>
      </c>
      <c r="G288" t="s">
        <v>2056</v>
      </c>
      <c r="H288" t="s">
        <v>2056</v>
      </c>
      <c r="J288" t="s">
        <v>2032</v>
      </c>
      <c r="K288" t="s">
        <v>1507</v>
      </c>
      <c r="L288" t="s">
        <v>1529</v>
      </c>
      <c r="M288" t="s">
        <v>1509</v>
      </c>
      <c r="N288">
        <v>0</v>
      </c>
      <c r="O288">
        <v>1</v>
      </c>
      <c r="P288">
        <v>1</v>
      </c>
      <c r="Q288" t="s">
        <v>1510</v>
      </c>
      <c r="R288">
        <v>19.04</v>
      </c>
      <c r="S288">
        <v>0</v>
      </c>
      <c r="T288">
        <v>19.04</v>
      </c>
      <c r="U288">
        <v>81.75</v>
      </c>
      <c r="V288">
        <v>26.75</v>
      </c>
      <c r="W288">
        <v>31</v>
      </c>
      <c r="X288">
        <v>1.06</v>
      </c>
      <c r="Y288" t="s">
        <v>1273</v>
      </c>
      <c r="Z288">
        <v>43480</v>
      </c>
      <c r="AA288" s="17">
        <f t="shared" si="30"/>
        <v>2335227</v>
      </c>
      <c r="AB288" s="17" t="str">
        <f t="shared" si="31"/>
        <v>Solid Door Reach-In Refrigerator</v>
      </c>
      <c r="AC288" s="9" t="str">
        <f t="shared" si="32"/>
        <v>Maxx Cold</v>
      </c>
      <c r="AD288" s="18" t="str">
        <f t="shared" si="33"/>
        <v>MCRT-23FDHC</v>
      </c>
      <c r="AE288" s="18">
        <f t="shared" si="34"/>
        <v>266.56</v>
      </c>
      <c r="AF288" s="18">
        <f t="shared" si="35"/>
        <v>26.656000000000002</v>
      </c>
    </row>
    <row r="289" spans="1:32" x14ac:dyDescent="0.25">
      <c r="A289" s="9" t="s">
        <v>617</v>
      </c>
      <c r="B289" s="12">
        <f>VLOOKUP(A289, 'Measures with Incentive Levels'!$A$1:$C$21, 2, FALSE)*R289</f>
        <v>599.9</v>
      </c>
      <c r="C289" s="12">
        <f t="shared" si="29"/>
        <v>59.99</v>
      </c>
      <c r="D289">
        <v>2335247</v>
      </c>
      <c r="E289" t="s">
        <v>536</v>
      </c>
      <c r="F289" t="s">
        <v>1544</v>
      </c>
      <c r="G289" t="s">
        <v>2057</v>
      </c>
      <c r="H289" t="s">
        <v>2057</v>
      </c>
      <c r="J289" t="s">
        <v>2032</v>
      </c>
      <c r="K289" t="s">
        <v>1507</v>
      </c>
      <c r="L289" t="s">
        <v>1529</v>
      </c>
      <c r="M289" t="s">
        <v>1509</v>
      </c>
      <c r="N289">
        <v>0</v>
      </c>
      <c r="O289">
        <v>2</v>
      </c>
      <c r="P289">
        <v>2</v>
      </c>
      <c r="Q289" t="s">
        <v>1510</v>
      </c>
      <c r="R289">
        <v>42.85</v>
      </c>
      <c r="S289">
        <v>0</v>
      </c>
      <c r="T289">
        <v>42.85</v>
      </c>
      <c r="U289">
        <v>81.75</v>
      </c>
      <c r="V289">
        <v>54</v>
      </c>
      <c r="W289">
        <v>31</v>
      </c>
      <c r="X289">
        <v>1.66</v>
      </c>
      <c r="Y289" t="s">
        <v>1273</v>
      </c>
      <c r="Z289">
        <v>43480</v>
      </c>
      <c r="AA289" s="17">
        <f t="shared" si="30"/>
        <v>2335247</v>
      </c>
      <c r="AB289" s="17" t="str">
        <f t="shared" si="31"/>
        <v>Solid Door Reach-In Refrigerator</v>
      </c>
      <c r="AC289" s="9" t="str">
        <f t="shared" si="32"/>
        <v>Maxx Cold</v>
      </c>
      <c r="AD289" s="18" t="str">
        <f t="shared" si="33"/>
        <v>MCRT-49FDHC</v>
      </c>
      <c r="AE289" s="18">
        <f t="shared" si="34"/>
        <v>599.9</v>
      </c>
      <c r="AF289" s="18">
        <f t="shared" si="35"/>
        <v>59.99</v>
      </c>
    </row>
    <row r="290" spans="1:32" x14ac:dyDescent="0.25">
      <c r="A290" s="9" t="s">
        <v>617</v>
      </c>
      <c r="B290" s="12">
        <f>VLOOKUP(A290, 'Measures with Incentive Levels'!$A$1:$C$21, 2, FALSE)*R290</f>
        <v>595</v>
      </c>
      <c r="C290" s="12">
        <f t="shared" si="29"/>
        <v>59.5</v>
      </c>
      <c r="D290">
        <v>2287049</v>
      </c>
      <c r="E290" t="s">
        <v>536</v>
      </c>
      <c r="F290" t="s">
        <v>1544</v>
      </c>
      <c r="G290" t="s">
        <v>1888</v>
      </c>
      <c r="H290" t="s">
        <v>2058</v>
      </c>
      <c r="J290" t="s">
        <v>2032</v>
      </c>
      <c r="K290" t="s">
        <v>1507</v>
      </c>
      <c r="L290" t="s">
        <v>1528</v>
      </c>
      <c r="M290" t="s">
        <v>1509</v>
      </c>
      <c r="N290">
        <v>0</v>
      </c>
      <c r="O290">
        <v>1</v>
      </c>
      <c r="P290">
        <v>1</v>
      </c>
      <c r="Q290" t="s">
        <v>1510</v>
      </c>
      <c r="R290">
        <v>42.5</v>
      </c>
      <c r="S290">
        <v>0</v>
      </c>
      <c r="T290">
        <v>42.5</v>
      </c>
      <c r="U290">
        <v>82.68</v>
      </c>
      <c r="V290">
        <v>53.94</v>
      </c>
      <c r="W290">
        <v>32.68</v>
      </c>
      <c r="X290">
        <v>2.5499999999999998</v>
      </c>
      <c r="Y290" t="s">
        <v>1099</v>
      </c>
      <c r="Z290">
        <v>41059</v>
      </c>
      <c r="AA290" s="17">
        <f t="shared" si="30"/>
        <v>2287049</v>
      </c>
      <c r="AB290" s="17" t="str">
        <f t="shared" si="31"/>
        <v>Solid Door Reach-In Refrigerator</v>
      </c>
      <c r="AC290" s="9" t="str">
        <f t="shared" si="32"/>
        <v>Maxx Cold</v>
      </c>
      <c r="AD290" s="18" t="str">
        <f t="shared" si="33"/>
        <v>MXCR-49FD</v>
      </c>
      <c r="AE290" s="18">
        <f t="shared" si="34"/>
        <v>595</v>
      </c>
      <c r="AF290" s="18">
        <f t="shared" si="35"/>
        <v>59.5</v>
      </c>
    </row>
    <row r="291" spans="1:32" x14ac:dyDescent="0.25">
      <c r="A291" s="9" t="s">
        <v>617</v>
      </c>
      <c r="B291" s="12">
        <f>VLOOKUP(A291, 'Measures with Incentive Levels'!$A$1:$C$21, 2, FALSE)*R291</f>
        <v>253.40000000000003</v>
      </c>
      <c r="C291" s="12">
        <f t="shared" si="29"/>
        <v>25.340000000000003</v>
      </c>
      <c r="D291">
        <v>2287022</v>
      </c>
      <c r="E291" t="s">
        <v>536</v>
      </c>
      <c r="F291" t="s">
        <v>1554</v>
      </c>
      <c r="G291" t="s">
        <v>1888</v>
      </c>
      <c r="H291" t="s">
        <v>2059</v>
      </c>
      <c r="J291" t="s">
        <v>2032</v>
      </c>
      <c r="K291" t="s">
        <v>1507</v>
      </c>
      <c r="L291" t="s">
        <v>1528</v>
      </c>
      <c r="M291" t="s">
        <v>1509</v>
      </c>
      <c r="N291">
        <v>0</v>
      </c>
      <c r="O291">
        <v>1</v>
      </c>
      <c r="P291">
        <v>1</v>
      </c>
      <c r="Q291" t="s">
        <v>1510</v>
      </c>
      <c r="R291">
        <v>18.100000000000001</v>
      </c>
      <c r="S291">
        <v>0</v>
      </c>
      <c r="T291">
        <v>18.100000000000001</v>
      </c>
      <c r="U291">
        <v>82.68</v>
      </c>
      <c r="V291">
        <v>26.77</v>
      </c>
      <c r="W291">
        <v>32.68</v>
      </c>
      <c r="X291">
        <v>1.35</v>
      </c>
      <c r="Y291" t="s">
        <v>1099</v>
      </c>
      <c r="Z291">
        <v>41059</v>
      </c>
      <c r="AA291" s="17">
        <f t="shared" si="30"/>
        <v>2287022</v>
      </c>
      <c r="AB291" s="17" t="str">
        <f t="shared" si="31"/>
        <v>Solid Door Reach-In Refrigerator</v>
      </c>
      <c r="AC291" s="9" t="str">
        <f t="shared" si="32"/>
        <v>MAXXCOLD</v>
      </c>
      <c r="AD291" s="18" t="str">
        <f t="shared" si="33"/>
        <v>MXCR-23FD</v>
      </c>
      <c r="AE291" s="18">
        <f t="shared" si="34"/>
        <v>253.40000000000003</v>
      </c>
      <c r="AF291" s="18">
        <f t="shared" si="35"/>
        <v>25.340000000000003</v>
      </c>
    </row>
    <row r="292" spans="1:32" x14ac:dyDescent="0.25">
      <c r="A292" s="9" t="s">
        <v>617</v>
      </c>
      <c r="B292" s="12">
        <f>VLOOKUP(A292, 'Measures with Incentive Levels'!$A$1:$C$21, 2, FALSE)*R292</f>
        <v>75.600000000000009</v>
      </c>
      <c r="C292" s="12">
        <f t="shared" si="29"/>
        <v>7.5600000000000014</v>
      </c>
      <c r="D292">
        <v>2287071</v>
      </c>
      <c r="E292" t="s">
        <v>536</v>
      </c>
      <c r="F292" t="s">
        <v>1554</v>
      </c>
      <c r="G292" t="s">
        <v>1784</v>
      </c>
      <c r="H292" t="s">
        <v>2060</v>
      </c>
      <c r="J292" t="s">
        <v>2032</v>
      </c>
      <c r="K292" t="s">
        <v>1507</v>
      </c>
      <c r="L292" t="s">
        <v>1528</v>
      </c>
      <c r="M292" t="s">
        <v>1509</v>
      </c>
      <c r="N292">
        <v>0</v>
      </c>
      <c r="O292">
        <v>1</v>
      </c>
      <c r="P292">
        <v>1</v>
      </c>
      <c r="Q292" t="s">
        <v>1510</v>
      </c>
      <c r="R292">
        <v>5.4</v>
      </c>
      <c r="S292">
        <v>0</v>
      </c>
      <c r="T292">
        <v>5.4</v>
      </c>
      <c r="U292">
        <v>35.549999999999997</v>
      </c>
      <c r="V292">
        <v>27.76</v>
      </c>
      <c r="W292">
        <v>29.92</v>
      </c>
      <c r="X292">
        <v>0.99</v>
      </c>
      <c r="Y292" t="s">
        <v>1649</v>
      </c>
      <c r="Z292">
        <v>42724</v>
      </c>
      <c r="AA292" s="17">
        <f t="shared" si="30"/>
        <v>2287071</v>
      </c>
      <c r="AB292" s="17" t="str">
        <f t="shared" si="31"/>
        <v>Solid Door Reach-In Refrigerator</v>
      </c>
      <c r="AC292" s="9" t="str">
        <f t="shared" si="32"/>
        <v>MAXXCOLD</v>
      </c>
      <c r="AD292" s="18" t="str">
        <f t="shared" si="33"/>
        <v>MXCR27UA</v>
      </c>
      <c r="AE292" s="18">
        <f t="shared" si="34"/>
        <v>75.600000000000009</v>
      </c>
      <c r="AF292" s="18">
        <f t="shared" si="35"/>
        <v>7.5600000000000014</v>
      </c>
    </row>
    <row r="293" spans="1:32" x14ac:dyDescent="0.25">
      <c r="A293" s="9" t="s">
        <v>617</v>
      </c>
      <c r="B293" s="12">
        <f>VLOOKUP(A293, 'Measures with Incentive Levels'!$A$1:$C$21, 2, FALSE)*R293</f>
        <v>141.4</v>
      </c>
      <c r="C293" s="12">
        <f t="shared" si="29"/>
        <v>14.14</v>
      </c>
      <c r="D293">
        <v>2287079</v>
      </c>
      <c r="E293" t="s">
        <v>536</v>
      </c>
      <c r="F293" t="s">
        <v>1554</v>
      </c>
      <c r="G293" t="s">
        <v>1784</v>
      </c>
      <c r="H293" t="s">
        <v>2061</v>
      </c>
      <c r="J293" t="s">
        <v>2032</v>
      </c>
      <c r="K293" t="s">
        <v>1507</v>
      </c>
      <c r="L293" t="s">
        <v>1528</v>
      </c>
      <c r="M293" t="s">
        <v>1509</v>
      </c>
      <c r="N293">
        <v>0</v>
      </c>
      <c r="O293">
        <v>2</v>
      </c>
      <c r="P293">
        <v>2</v>
      </c>
      <c r="Q293" t="s">
        <v>1510</v>
      </c>
      <c r="R293">
        <v>10.1</v>
      </c>
      <c r="S293">
        <v>0</v>
      </c>
      <c r="T293">
        <v>10.1</v>
      </c>
      <c r="U293">
        <v>35.549999999999997</v>
      </c>
      <c r="V293">
        <v>48.19</v>
      </c>
      <c r="W293">
        <v>29.92</v>
      </c>
      <c r="X293">
        <v>1.0900000000000001</v>
      </c>
      <c r="Y293" t="s">
        <v>1649</v>
      </c>
      <c r="Z293">
        <v>42724</v>
      </c>
      <c r="AA293" s="17">
        <f t="shared" si="30"/>
        <v>2287079</v>
      </c>
      <c r="AB293" s="17" t="str">
        <f t="shared" si="31"/>
        <v>Solid Door Reach-In Refrigerator</v>
      </c>
      <c r="AC293" s="9" t="str">
        <f t="shared" si="32"/>
        <v>MAXXCOLD</v>
      </c>
      <c r="AD293" s="18" t="str">
        <f t="shared" si="33"/>
        <v>MXCR48UA</v>
      </c>
      <c r="AE293" s="18">
        <f t="shared" si="34"/>
        <v>141.4</v>
      </c>
      <c r="AF293" s="18">
        <f t="shared" si="35"/>
        <v>14.14</v>
      </c>
    </row>
    <row r="294" spans="1:32" x14ac:dyDescent="0.25">
      <c r="A294" s="9" t="s">
        <v>617</v>
      </c>
      <c r="B294" s="12">
        <f>VLOOKUP(A294, 'Measures with Incentive Levels'!$A$1:$C$21, 2, FALSE)*R294</f>
        <v>184.79999999999998</v>
      </c>
      <c r="C294" s="12">
        <f t="shared" si="29"/>
        <v>18.48</v>
      </c>
      <c r="D294">
        <v>2287086</v>
      </c>
      <c r="E294" t="s">
        <v>536</v>
      </c>
      <c r="F294" t="s">
        <v>1554</v>
      </c>
      <c r="G294" t="s">
        <v>1784</v>
      </c>
      <c r="H294" t="s">
        <v>2062</v>
      </c>
      <c r="J294" t="s">
        <v>2032</v>
      </c>
      <c r="K294" t="s">
        <v>1507</v>
      </c>
      <c r="L294" t="s">
        <v>1528</v>
      </c>
      <c r="M294" t="s">
        <v>1509</v>
      </c>
      <c r="N294">
        <v>0</v>
      </c>
      <c r="O294">
        <v>2</v>
      </c>
      <c r="P294">
        <v>2</v>
      </c>
      <c r="Q294" t="s">
        <v>1510</v>
      </c>
      <c r="R294">
        <v>13.2</v>
      </c>
      <c r="S294">
        <v>0</v>
      </c>
      <c r="T294">
        <v>13.2</v>
      </c>
      <c r="U294">
        <v>35.549999999999997</v>
      </c>
      <c r="V294">
        <v>61.22</v>
      </c>
      <c r="W294">
        <v>29.92</v>
      </c>
      <c r="X294">
        <v>1.19</v>
      </c>
      <c r="Y294" t="s">
        <v>1649</v>
      </c>
      <c r="Z294">
        <v>42724</v>
      </c>
      <c r="AA294" s="17">
        <f t="shared" si="30"/>
        <v>2287086</v>
      </c>
      <c r="AB294" s="17" t="str">
        <f t="shared" si="31"/>
        <v>Solid Door Reach-In Refrigerator</v>
      </c>
      <c r="AC294" s="9" t="str">
        <f t="shared" si="32"/>
        <v>MAXXCOLD</v>
      </c>
      <c r="AD294" s="18" t="str">
        <f t="shared" si="33"/>
        <v>MXCR60UA</v>
      </c>
      <c r="AE294" s="18">
        <f t="shared" si="34"/>
        <v>184.79999999999998</v>
      </c>
      <c r="AF294" s="18">
        <f t="shared" si="35"/>
        <v>18.48</v>
      </c>
    </row>
    <row r="295" spans="1:32" x14ac:dyDescent="0.25">
      <c r="A295" s="9" t="s">
        <v>617</v>
      </c>
      <c r="B295" s="12">
        <f>VLOOKUP(A295, 'Measures with Incentive Levels'!$A$1:$C$21, 2, FALSE)*R295</f>
        <v>254.79999999999998</v>
      </c>
      <c r="C295" s="12">
        <f t="shared" si="29"/>
        <v>25.48</v>
      </c>
      <c r="D295">
        <v>2287107</v>
      </c>
      <c r="E295" t="s">
        <v>536</v>
      </c>
      <c r="F295" t="s">
        <v>1554</v>
      </c>
      <c r="G295" t="s">
        <v>1654</v>
      </c>
      <c r="H295" t="s">
        <v>2063</v>
      </c>
      <c r="J295" t="s">
        <v>2032</v>
      </c>
      <c r="K295" t="s">
        <v>1507</v>
      </c>
      <c r="L295" t="s">
        <v>1528</v>
      </c>
      <c r="M295" t="s">
        <v>1509</v>
      </c>
      <c r="N295">
        <v>0</v>
      </c>
      <c r="O295">
        <v>1</v>
      </c>
      <c r="P295">
        <v>1</v>
      </c>
      <c r="Q295" t="s">
        <v>1510</v>
      </c>
      <c r="R295">
        <v>18.2</v>
      </c>
      <c r="S295">
        <v>0</v>
      </c>
      <c r="T295">
        <v>18.2</v>
      </c>
      <c r="U295">
        <v>77.36</v>
      </c>
      <c r="V295">
        <v>30.47</v>
      </c>
      <c r="W295">
        <v>29.06</v>
      </c>
      <c r="X295">
        <v>1.35</v>
      </c>
      <c r="Y295" t="s">
        <v>1099</v>
      </c>
      <c r="Z295">
        <v>42278</v>
      </c>
      <c r="AA295" s="17">
        <f t="shared" si="30"/>
        <v>2287107</v>
      </c>
      <c r="AB295" s="17" t="str">
        <f t="shared" si="31"/>
        <v>Solid Door Reach-In Refrigerator</v>
      </c>
      <c r="AC295" s="9" t="str">
        <f t="shared" si="32"/>
        <v>MAXXCOLD</v>
      </c>
      <c r="AD295" s="18" t="str">
        <f t="shared" si="33"/>
        <v>MXX-23R</v>
      </c>
      <c r="AE295" s="18">
        <f t="shared" si="34"/>
        <v>254.79999999999998</v>
      </c>
      <c r="AF295" s="18">
        <f t="shared" si="35"/>
        <v>25.48</v>
      </c>
    </row>
    <row r="296" spans="1:32" x14ac:dyDescent="0.25">
      <c r="A296" s="9" t="s">
        <v>617</v>
      </c>
      <c r="B296" s="12">
        <f>VLOOKUP(A296, 'Measures with Incentive Levels'!$A$1:$C$21, 2, FALSE)*R296</f>
        <v>965.0200000000001</v>
      </c>
      <c r="C296" s="12">
        <f t="shared" si="29"/>
        <v>96.50200000000001</v>
      </c>
      <c r="D296">
        <v>2322029</v>
      </c>
      <c r="E296" t="s">
        <v>1502</v>
      </c>
      <c r="F296" t="s">
        <v>1658</v>
      </c>
      <c r="G296" t="s">
        <v>1671</v>
      </c>
      <c r="H296" t="s">
        <v>2064</v>
      </c>
      <c r="J296" t="s">
        <v>2032</v>
      </c>
      <c r="K296" t="s">
        <v>1507</v>
      </c>
      <c r="L296" t="s">
        <v>1529</v>
      </c>
      <c r="M296" t="s">
        <v>1509</v>
      </c>
      <c r="N296">
        <v>0</v>
      </c>
      <c r="O296">
        <v>3</v>
      </c>
      <c r="P296">
        <v>3</v>
      </c>
      <c r="Q296" t="s">
        <v>1510</v>
      </c>
      <c r="R296">
        <v>68.930000000000007</v>
      </c>
      <c r="S296">
        <v>0</v>
      </c>
      <c r="T296">
        <v>68.930000000000007</v>
      </c>
      <c r="U296">
        <v>78</v>
      </c>
      <c r="V296">
        <v>75</v>
      </c>
      <c r="W296">
        <v>31.75</v>
      </c>
      <c r="X296">
        <v>2.38</v>
      </c>
      <c r="Y296" t="s">
        <v>1273</v>
      </c>
      <c r="Z296">
        <v>43046</v>
      </c>
      <c r="AA296" s="17">
        <f t="shared" si="30"/>
        <v>2322029</v>
      </c>
      <c r="AB296" s="17" t="str">
        <f t="shared" si="31"/>
        <v>Solid Door Reach-In Refrigerator</v>
      </c>
      <c r="AC296" s="9" t="str">
        <f t="shared" si="32"/>
        <v>Beverage Air</v>
      </c>
      <c r="AD296" s="18" t="str">
        <f t="shared" si="33"/>
        <v>HBR72HC****1*******</v>
      </c>
      <c r="AE296" s="18">
        <f t="shared" si="34"/>
        <v>965.0200000000001</v>
      </c>
      <c r="AF296" s="18">
        <f t="shared" si="35"/>
        <v>96.50200000000001</v>
      </c>
    </row>
    <row r="297" spans="1:32" x14ac:dyDescent="0.25">
      <c r="A297" s="9" t="s">
        <v>617</v>
      </c>
      <c r="B297" s="12">
        <f>VLOOKUP(A297, 'Measures with Incentive Levels'!$A$1:$C$21, 2, FALSE)*R297</f>
        <v>265.58</v>
      </c>
      <c r="C297" s="12">
        <f t="shared" si="29"/>
        <v>26.558</v>
      </c>
      <c r="D297">
        <v>2322036</v>
      </c>
      <c r="E297" t="s">
        <v>1502</v>
      </c>
      <c r="F297" t="s">
        <v>1658</v>
      </c>
      <c r="G297" t="s">
        <v>1706</v>
      </c>
      <c r="H297" t="s">
        <v>2065</v>
      </c>
      <c r="J297" t="s">
        <v>2032</v>
      </c>
      <c r="K297" t="s">
        <v>1507</v>
      </c>
      <c r="L297" t="s">
        <v>1529</v>
      </c>
      <c r="M297" t="s">
        <v>1509</v>
      </c>
      <c r="N297">
        <v>0</v>
      </c>
      <c r="O297">
        <v>2</v>
      </c>
      <c r="P297">
        <v>2</v>
      </c>
      <c r="Q297" t="s">
        <v>1510</v>
      </c>
      <c r="R297">
        <v>18.97</v>
      </c>
      <c r="S297">
        <v>0</v>
      </c>
      <c r="T297">
        <v>18.97</v>
      </c>
      <c r="U297">
        <v>34.5</v>
      </c>
      <c r="V297">
        <v>67</v>
      </c>
      <c r="W297">
        <v>30</v>
      </c>
      <c r="X297">
        <v>1.1599999999999999</v>
      </c>
      <c r="Y297" t="s">
        <v>1273</v>
      </c>
      <c r="Z297">
        <v>43046</v>
      </c>
      <c r="AA297" s="17">
        <f t="shared" si="30"/>
        <v>2322036</v>
      </c>
      <c r="AB297" s="17" t="str">
        <f t="shared" si="31"/>
        <v>Solid Door Reach-In Refrigerator</v>
      </c>
      <c r="AC297" s="9" t="str">
        <f t="shared" si="32"/>
        <v>Beverage Air</v>
      </c>
      <c r="AD297" s="18" t="str">
        <f t="shared" si="33"/>
        <v>WTR67*AHC********</v>
      </c>
      <c r="AE297" s="18">
        <f t="shared" si="34"/>
        <v>265.58</v>
      </c>
      <c r="AF297" s="18">
        <f t="shared" si="35"/>
        <v>26.558</v>
      </c>
    </row>
    <row r="298" spans="1:32" x14ac:dyDescent="0.25">
      <c r="A298" s="9" t="s">
        <v>617</v>
      </c>
      <c r="B298" s="12">
        <f>VLOOKUP(A298, 'Measures with Incentive Levels'!$A$1:$C$21, 2, FALSE)*R298</f>
        <v>459.48</v>
      </c>
      <c r="C298" s="12">
        <f t="shared" si="29"/>
        <v>45.948000000000008</v>
      </c>
      <c r="D298">
        <v>2330500</v>
      </c>
      <c r="E298" t="s">
        <v>1502</v>
      </c>
      <c r="F298" t="s">
        <v>1503</v>
      </c>
      <c r="G298" t="s">
        <v>1663</v>
      </c>
      <c r="H298" t="s">
        <v>2066</v>
      </c>
      <c r="J298" t="s">
        <v>2032</v>
      </c>
      <c r="K298" t="s">
        <v>1507</v>
      </c>
      <c r="L298" t="s">
        <v>1665</v>
      </c>
      <c r="M298" t="s">
        <v>1509</v>
      </c>
      <c r="N298">
        <v>0</v>
      </c>
      <c r="O298">
        <v>3</v>
      </c>
      <c r="P298">
        <v>3</v>
      </c>
      <c r="Q298" t="s">
        <v>1510</v>
      </c>
      <c r="R298">
        <v>32.82</v>
      </c>
      <c r="S298">
        <v>0</v>
      </c>
      <c r="T298">
        <v>32.869999999999997</v>
      </c>
      <c r="U298">
        <v>38.75</v>
      </c>
      <c r="V298">
        <v>95</v>
      </c>
      <c r="W298">
        <v>27.25</v>
      </c>
      <c r="X298">
        <v>1.92</v>
      </c>
      <c r="Y298" t="s">
        <v>1273</v>
      </c>
      <c r="Z298">
        <v>42825</v>
      </c>
      <c r="AA298" s="17">
        <f t="shared" si="30"/>
        <v>2330500</v>
      </c>
      <c r="AB298" s="17" t="str">
        <f t="shared" si="31"/>
        <v>Solid Door Reach-In Refrigerator</v>
      </c>
      <c r="AC298" s="9" t="str">
        <f t="shared" si="32"/>
        <v>Beverage-Air</v>
      </c>
      <c r="AD298" s="18" t="str">
        <f t="shared" si="33"/>
        <v>BB94HC***********</v>
      </c>
      <c r="AE298" s="18">
        <f t="shared" si="34"/>
        <v>459.48</v>
      </c>
      <c r="AF298" s="18">
        <f t="shared" si="35"/>
        <v>45.948000000000008</v>
      </c>
    </row>
    <row r="299" spans="1:32" x14ac:dyDescent="0.25">
      <c r="A299" s="9" t="s">
        <v>617</v>
      </c>
      <c r="B299" s="12">
        <f>VLOOKUP(A299, 'Measures with Incentive Levels'!$A$1:$C$21, 2, FALSE)*R299</f>
        <v>459.48</v>
      </c>
      <c r="C299" s="12">
        <f t="shared" si="29"/>
        <v>45.948000000000008</v>
      </c>
      <c r="D299">
        <v>2330524</v>
      </c>
      <c r="E299" t="s">
        <v>1502</v>
      </c>
      <c r="F299" t="s">
        <v>1503</v>
      </c>
      <c r="G299" t="s">
        <v>1666</v>
      </c>
      <c r="H299" t="s">
        <v>2067</v>
      </c>
      <c r="J299" t="s">
        <v>2032</v>
      </c>
      <c r="K299" t="s">
        <v>1507</v>
      </c>
      <c r="L299" t="s">
        <v>1668</v>
      </c>
      <c r="M299" t="s">
        <v>1509</v>
      </c>
      <c r="N299">
        <v>0</v>
      </c>
      <c r="O299">
        <v>3</v>
      </c>
      <c r="P299">
        <v>3</v>
      </c>
      <c r="Q299" t="s">
        <v>1510</v>
      </c>
      <c r="R299">
        <v>32.82</v>
      </c>
      <c r="S299">
        <v>0</v>
      </c>
      <c r="T299">
        <v>32.869999999999997</v>
      </c>
      <c r="U299">
        <v>38.75</v>
      </c>
      <c r="V299">
        <v>95</v>
      </c>
      <c r="W299">
        <v>27.25</v>
      </c>
      <c r="X299">
        <v>1.92</v>
      </c>
      <c r="Y299" t="s">
        <v>1273</v>
      </c>
      <c r="Z299">
        <v>42825</v>
      </c>
      <c r="AA299" s="17">
        <f t="shared" si="30"/>
        <v>2330524</v>
      </c>
      <c r="AB299" s="17" t="str">
        <f t="shared" si="31"/>
        <v>Solid Door Reach-In Refrigerator</v>
      </c>
      <c r="AC299" s="9" t="str">
        <f t="shared" si="32"/>
        <v>Beverage-Air</v>
      </c>
      <c r="AD299" s="18" t="str">
        <f t="shared" si="33"/>
        <v>DD94HC************</v>
      </c>
      <c r="AE299" s="18">
        <f t="shared" si="34"/>
        <v>459.48</v>
      </c>
      <c r="AF299" s="18">
        <f t="shared" si="35"/>
        <v>45.948000000000008</v>
      </c>
    </row>
    <row r="300" spans="1:32" x14ac:dyDescent="0.25">
      <c r="A300" s="9" t="s">
        <v>617</v>
      </c>
      <c r="B300" s="12">
        <f>VLOOKUP(A300, 'Measures with Incentive Levels'!$A$1:$C$21, 2, FALSE)*R300</f>
        <v>168.84</v>
      </c>
      <c r="C300" s="12">
        <f t="shared" si="29"/>
        <v>16.884</v>
      </c>
      <c r="D300">
        <v>2333380</v>
      </c>
      <c r="E300" t="s">
        <v>1502</v>
      </c>
      <c r="F300" t="s">
        <v>1503</v>
      </c>
      <c r="G300" t="s">
        <v>1673</v>
      </c>
      <c r="H300" t="s">
        <v>2068</v>
      </c>
      <c r="J300" t="s">
        <v>2032</v>
      </c>
      <c r="K300" t="s">
        <v>1507</v>
      </c>
      <c r="L300" t="s">
        <v>1529</v>
      </c>
      <c r="M300" t="s">
        <v>1509</v>
      </c>
      <c r="N300">
        <v>0</v>
      </c>
      <c r="O300">
        <v>1</v>
      </c>
      <c r="P300">
        <v>1</v>
      </c>
      <c r="Q300" t="s">
        <v>1510</v>
      </c>
      <c r="R300">
        <v>12.06</v>
      </c>
      <c r="S300">
        <v>0</v>
      </c>
      <c r="T300">
        <v>12.06</v>
      </c>
      <c r="U300">
        <v>62</v>
      </c>
      <c r="V300">
        <v>24</v>
      </c>
      <c r="W300">
        <v>24</v>
      </c>
      <c r="X300">
        <v>0.82</v>
      </c>
      <c r="Y300" t="s">
        <v>1273</v>
      </c>
      <c r="Z300">
        <v>43046</v>
      </c>
      <c r="AA300" s="17">
        <f t="shared" si="30"/>
        <v>2333380</v>
      </c>
      <c r="AB300" s="17" t="str">
        <f t="shared" si="31"/>
        <v>Solid Door Reach-In Refrigerator</v>
      </c>
      <c r="AC300" s="9" t="str">
        <f t="shared" si="32"/>
        <v>Beverage-Air</v>
      </c>
      <c r="AD300" s="18" t="str">
        <f t="shared" si="33"/>
        <v>HBR12HC****S*******</v>
      </c>
      <c r="AE300" s="18">
        <f t="shared" si="34"/>
        <v>168.84</v>
      </c>
      <c r="AF300" s="18">
        <f t="shared" si="35"/>
        <v>16.884</v>
      </c>
    </row>
    <row r="301" spans="1:32" x14ac:dyDescent="0.25">
      <c r="A301" s="9" t="s">
        <v>617</v>
      </c>
      <c r="B301" s="12">
        <f>VLOOKUP(A301, 'Measures with Incentive Levels'!$A$1:$C$21, 2, FALSE)*R301</f>
        <v>323.40000000000003</v>
      </c>
      <c r="C301" s="12">
        <f t="shared" si="29"/>
        <v>32.340000000000003</v>
      </c>
      <c r="D301">
        <v>2333381</v>
      </c>
      <c r="E301" t="s">
        <v>1502</v>
      </c>
      <c r="F301" t="s">
        <v>1503</v>
      </c>
      <c r="G301" t="s">
        <v>1673</v>
      </c>
      <c r="H301" t="s">
        <v>2069</v>
      </c>
      <c r="J301" t="s">
        <v>2032</v>
      </c>
      <c r="K301" t="s">
        <v>1507</v>
      </c>
      <c r="L301" t="s">
        <v>1529</v>
      </c>
      <c r="M301" t="s">
        <v>1509</v>
      </c>
      <c r="N301">
        <v>0</v>
      </c>
      <c r="O301">
        <v>1</v>
      </c>
      <c r="P301">
        <v>1</v>
      </c>
      <c r="Q301" t="s">
        <v>1510</v>
      </c>
      <c r="R301">
        <v>23.1</v>
      </c>
      <c r="S301">
        <v>0</v>
      </c>
      <c r="T301">
        <v>23.1</v>
      </c>
      <c r="U301">
        <v>78</v>
      </c>
      <c r="V301">
        <v>27.25</v>
      </c>
      <c r="W301">
        <v>30</v>
      </c>
      <c r="X301">
        <v>1.44</v>
      </c>
      <c r="Y301" t="s">
        <v>1273</v>
      </c>
      <c r="Z301">
        <v>43046</v>
      </c>
      <c r="AA301" s="17">
        <f t="shared" si="30"/>
        <v>2333381</v>
      </c>
      <c r="AB301" s="17" t="str">
        <f t="shared" si="31"/>
        <v>Solid Door Reach-In Refrigerator</v>
      </c>
      <c r="AC301" s="9" t="str">
        <f t="shared" si="32"/>
        <v>Beverage-Air</v>
      </c>
      <c r="AD301" s="18" t="str">
        <f t="shared" si="33"/>
        <v>HBR23HC****S*******</v>
      </c>
      <c r="AE301" s="18">
        <f t="shared" si="34"/>
        <v>323.40000000000003</v>
      </c>
      <c r="AF301" s="18">
        <f t="shared" si="35"/>
        <v>32.340000000000003</v>
      </c>
    </row>
    <row r="302" spans="1:32" x14ac:dyDescent="0.25">
      <c r="A302" s="9" t="s">
        <v>617</v>
      </c>
      <c r="B302" s="12">
        <f>VLOOKUP(A302, 'Measures with Incentive Levels'!$A$1:$C$21, 2, FALSE)*R302</f>
        <v>562.80000000000007</v>
      </c>
      <c r="C302" s="12">
        <f t="shared" si="29"/>
        <v>56.280000000000008</v>
      </c>
      <c r="D302">
        <v>2330505</v>
      </c>
      <c r="E302" t="s">
        <v>1502</v>
      </c>
      <c r="F302" t="s">
        <v>1503</v>
      </c>
      <c r="G302" t="s">
        <v>1673</v>
      </c>
      <c r="H302" t="s">
        <v>2070</v>
      </c>
      <c r="J302" t="s">
        <v>2032</v>
      </c>
      <c r="K302" t="s">
        <v>1507</v>
      </c>
      <c r="L302" t="s">
        <v>1529</v>
      </c>
      <c r="M302" t="s">
        <v>1509</v>
      </c>
      <c r="N302">
        <v>0</v>
      </c>
      <c r="O302">
        <v>2</v>
      </c>
      <c r="P302">
        <v>2</v>
      </c>
      <c r="Q302" t="s">
        <v>1510</v>
      </c>
      <c r="R302">
        <v>40.200000000000003</v>
      </c>
      <c r="S302">
        <v>40.200000000000003</v>
      </c>
      <c r="T302">
        <v>40.200000000000003</v>
      </c>
      <c r="U302">
        <v>78</v>
      </c>
      <c r="V302">
        <v>47</v>
      </c>
      <c r="W302">
        <v>32.380000000000003</v>
      </c>
      <c r="X302">
        <v>1.93</v>
      </c>
      <c r="Y302" t="s">
        <v>1273</v>
      </c>
      <c r="Z302">
        <v>43046</v>
      </c>
      <c r="AA302" s="17">
        <f t="shared" si="30"/>
        <v>2330505</v>
      </c>
      <c r="AB302" s="17" t="str">
        <f t="shared" si="31"/>
        <v>Solid Door Reach-In Refrigerator</v>
      </c>
      <c r="AC302" s="9" t="str">
        <f t="shared" si="32"/>
        <v>Beverage-Air</v>
      </c>
      <c r="AD302" s="18" t="str">
        <f t="shared" si="33"/>
        <v>HBR44HC****1*******</v>
      </c>
      <c r="AE302" s="18">
        <f t="shared" si="34"/>
        <v>562.80000000000007</v>
      </c>
      <c r="AF302" s="18">
        <f t="shared" si="35"/>
        <v>56.280000000000008</v>
      </c>
    </row>
    <row r="303" spans="1:32" x14ac:dyDescent="0.25">
      <c r="A303" s="9" t="s">
        <v>617</v>
      </c>
      <c r="B303" s="12">
        <f>VLOOKUP(A303, 'Measures with Incentive Levels'!$A$1:$C$21, 2, FALSE)*R303</f>
        <v>31.5</v>
      </c>
      <c r="C303" s="12">
        <f t="shared" si="29"/>
        <v>3.1500000000000004</v>
      </c>
      <c r="D303">
        <v>2330506</v>
      </c>
      <c r="E303" t="s">
        <v>1502</v>
      </c>
      <c r="F303" t="s">
        <v>1503</v>
      </c>
      <c r="G303" t="s">
        <v>1683</v>
      </c>
      <c r="H303" t="s">
        <v>2071</v>
      </c>
      <c r="J303" t="s">
        <v>2032</v>
      </c>
      <c r="K303" t="s">
        <v>1507</v>
      </c>
      <c r="L303" t="s">
        <v>1508</v>
      </c>
      <c r="M303" t="s">
        <v>1509</v>
      </c>
      <c r="N303">
        <v>0</v>
      </c>
      <c r="O303">
        <v>1</v>
      </c>
      <c r="P303">
        <v>1</v>
      </c>
      <c r="Q303" t="s">
        <v>1510</v>
      </c>
      <c r="R303">
        <v>2.25</v>
      </c>
      <c r="S303">
        <v>0</v>
      </c>
      <c r="T303">
        <v>2.25</v>
      </c>
      <c r="U303">
        <v>31.13</v>
      </c>
      <c r="V303">
        <v>20</v>
      </c>
      <c r="W303">
        <v>19.5</v>
      </c>
      <c r="X303">
        <v>0.67</v>
      </c>
      <c r="Y303" t="s">
        <v>1273</v>
      </c>
      <c r="Z303">
        <v>43276</v>
      </c>
      <c r="AA303" s="17">
        <f t="shared" si="30"/>
        <v>2330506</v>
      </c>
      <c r="AB303" s="17" t="str">
        <f t="shared" si="31"/>
        <v>Solid Door Reach-In Refrigerator</v>
      </c>
      <c r="AC303" s="9" t="str">
        <f t="shared" si="32"/>
        <v>Beverage-Air</v>
      </c>
      <c r="AD303" s="18" t="str">
        <f t="shared" si="33"/>
        <v>UCR20HC*********</v>
      </c>
      <c r="AE303" s="18">
        <f t="shared" si="34"/>
        <v>31.5</v>
      </c>
      <c r="AF303" s="18">
        <f t="shared" si="35"/>
        <v>3.1500000000000004</v>
      </c>
    </row>
    <row r="304" spans="1:32" x14ac:dyDescent="0.25">
      <c r="A304" s="9" t="s">
        <v>617</v>
      </c>
      <c r="B304" s="12">
        <f>VLOOKUP(A304, 'Measures with Incentive Levels'!$A$1:$C$21, 2, FALSE)*R304</f>
        <v>72.240000000000009</v>
      </c>
      <c r="C304" s="12">
        <f t="shared" si="29"/>
        <v>7.2240000000000011</v>
      </c>
      <c r="D304">
        <v>2330510</v>
      </c>
      <c r="E304" t="s">
        <v>1502</v>
      </c>
      <c r="F304" t="s">
        <v>1503</v>
      </c>
      <c r="G304" t="s">
        <v>1683</v>
      </c>
      <c r="H304" t="s">
        <v>2072</v>
      </c>
      <c r="J304" t="s">
        <v>2032</v>
      </c>
      <c r="K304" t="s">
        <v>1507</v>
      </c>
      <c r="L304" t="s">
        <v>1508</v>
      </c>
      <c r="M304" t="s">
        <v>1509</v>
      </c>
      <c r="N304">
        <v>0</v>
      </c>
      <c r="O304">
        <v>1</v>
      </c>
      <c r="P304">
        <v>1</v>
      </c>
      <c r="Q304" t="s">
        <v>1510</v>
      </c>
      <c r="R304">
        <v>5.16</v>
      </c>
      <c r="S304">
        <v>0</v>
      </c>
      <c r="T304">
        <v>5.16</v>
      </c>
      <c r="U304">
        <v>34.5</v>
      </c>
      <c r="V304">
        <v>24</v>
      </c>
      <c r="W304">
        <v>27.25</v>
      </c>
      <c r="X304">
        <v>0.97</v>
      </c>
      <c r="Y304" t="s">
        <v>1273</v>
      </c>
      <c r="Z304">
        <v>43276</v>
      </c>
      <c r="AA304" s="17">
        <f t="shared" si="30"/>
        <v>2330510</v>
      </c>
      <c r="AB304" s="17" t="str">
        <f t="shared" si="31"/>
        <v>Solid Door Reach-In Refrigerator</v>
      </c>
      <c r="AC304" s="9" t="str">
        <f t="shared" si="32"/>
        <v>Beverage-Air</v>
      </c>
      <c r="AD304" s="18" t="str">
        <f t="shared" si="33"/>
        <v>UCR24AHC*********</v>
      </c>
      <c r="AE304" s="18">
        <f t="shared" si="34"/>
        <v>72.240000000000009</v>
      </c>
      <c r="AF304" s="18">
        <f t="shared" si="35"/>
        <v>7.2240000000000011</v>
      </c>
    </row>
    <row r="305" spans="1:32" x14ac:dyDescent="0.25">
      <c r="A305" s="9" t="s">
        <v>617</v>
      </c>
      <c r="B305" s="12">
        <f>VLOOKUP(A305, 'Measures with Incentive Levels'!$A$1:$C$21, 2, FALSE)*R305</f>
        <v>62.720000000000006</v>
      </c>
      <c r="C305" s="12">
        <f t="shared" si="29"/>
        <v>6.2720000000000011</v>
      </c>
      <c r="D305">
        <v>2330508</v>
      </c>
      <c r="E305" t="s">
        <v>1502</v>
      </c>
      <c r="F305" t="s">
        <v>1503</v>
      </c>
      <c r="G305" t="s">
        <v>1683</v>
      </c>
      <c r="H305" t="s">
        <v>2073</v>
      </c>
      <c r="J305" t="s">
        <v>2032</v>
      </c>
      <c r="K305" t="s">
        <v>1507</v>
      </c>
      <c r="L305" t="s">
        <v>1508</v>
      </c>
      <c r="M305" t="s">
        <v>1509</v>
      </c>
      <c r="N305">
        <v>0</v>
      </c>
      <c r="O305">
        <v>1</v>
      </c>
      <c r="P305">
        <v>1</v>
      </c>
      <c r="Q305" t="s">
        <v>1510</v>
      </c>
      <c r="R305">
        <v>4.4800000000000004</v>
      </c>
      <c r="S305">
        <v>0</v>
      </c>
      <c r="T305">
        <v>4.4800000000000004</v>
      </c>
      <c r="U305">
        <v>34.5</v>
      </c>
      <c r="V305">
        <v>24</v>
      </c>
      <c r="W305">
        <v>25.25</v>
      </c>
      <c r="X305">
        <v>1.02</v>
      </c>
      <c r="Y305" t="s">
        <v>1273</v>
      </c>
      <c r="Z305">
        <v>43276</v>
      </c>
      <c r="AA305" s="17">
        <f t="shared" si="30"/>
        <v>2330508</v>
      </c>
      <c r="AB305" s="17" t="str">
        <f t="shared" si="31"/>
        <v>Solid Door Reach-In Refrigerator</v>
      </c>
      <c r="AC305" s="9" t="str">
        <f t="shared" si="32"/>
        <v>Beverage-Air</v>
      </c>
      <c r="AD305" s="18" t="str">
        <f t="shared" si="33"/>
        <v>UCR24HC*********</v>
      </c>
      <c r="AE305" s="18">
        <f t="shared" si="34"/>
        <v>62.720000000000006</v>
      </c>
      <c r="AF305" s="18">
        <f t="shared" si="35"/>
        <v>6.2720000000000011</v>
      </c>
    </row>
    <row r="306" spans="1:32" x14ac:dyDescent="0.25">
      <c r="A306" s="9" t="s">
        <v>617</v>
      </c>
      <c r="B306" s="12">
        <f>VLOOKUP(A306, 'Measures with Incentive Levels'!$A$1:$C$21, 2, FALSE)*R306</f>
        <v>85.82</v>
      </c>
      <c r="C306" s="12">
        <f t="shared" si="29"/>
        <v>8.581999999999999</v>
      </c>
      <c r="D306">
        <v>2330514</v>
      </c>
      <c r="E306" t="s">
        <v>1502</v>
      </c>
      <c r="F306" t="s">
        <v>1503</v>
      </c>
      <c r="G306" t="s">
        <v>1683</v>
      </c>
      <c r="H306" t="s">
        <v>2074</v>
      </c>
      <c r="J306" t="s">
        <v>2032</v>
      </c>
      <c r="K306" t="s">
        <v>1507</v>
      </c>
      <c r="L306" t="s">
        <v>1508</v>
      </c>
      <c r="M306" t="s">
        <v>1509</v>
      </c>
      <c r="N306">
        <v>0</v>
      </c>
      <c r="O306">
        <v>1</v>
      </c>
      <c r="P306">
        <v>1</v>
      </c>
      <c r="Q306" t="s">
        <v>1510</v>
      </c>
      <c r="R306">
        <v>6.13</v>
      </c>
      <c r="S306">
        <v>0</v>
      </c>
      <c r="T306">
        <v>6.13</v>
      </c>
      <c r="U306">
        <v>34.5</v>
      </c>
      <c r="V306">
        <v>27</v>
      </c>
      <c r="W306">
        <v>27.25</v>
      </c>
      <c r="X306">
        <v>1.08</v>
      </c>
      <c r="Y306" t="s">
        <v>1273</v>
      </c>
      <c r="Z306">
        <v>43276</v>
      </c>
      <c r="AA306" s="17">
        <f t="shared" si="30"/>
        <v>2330514</v>
      </c>
      <c r="AB306" s="17" t="str">
        <f t="shared" si="31"/>
        <v>Solid Door Reach-In Refrigerator</v>
      </c>
      <c r="AC306" s="9" t="str">
        <f t="shared" si="32"/>
        <v>Beverage-Air</v>
      </c>
      <c r="AD306" s="18" t="str">
        <f t="shared" si="33"/>
        <v>UCR27AHC*********</v>
      </c>
      <c r="AE306" s="18">
        <f t="shared" si="34"/>
        <v>85.82</v>
      </c>
      <c r="AF306" s="18">
        <f t="shared" si="35"/>
        <v>8.581999999999999</v>
      </c>
    </row>
    <row r="307" spans="1:32" x14ac:dyDescent="0.25">
      <c r="A307" s="9" t="s">
        <v>617</v>
      </c>
      <c r="B307" s="12">
        <f>VLOOKUP(A307, 'Measures with Incentive Levels'!$A$1:$C$21, 2, FALSE)*R307</f>
        <v>73.5</v>
      </c>
      <c r="C307" s="12">
        <f t="shared" si="29"/>
        <v>7.3500000000000005</v>
      </c>
      <c r="D307">
        <v>2330512</v>
      </c>
      <c r="E307" t="s">
        <v>1502</v>
      </c>
      <c r="F307" t="s">
        <v>1503</v>
      </c>
      <c r="G307" t="s">
        <v>1683</v>
      </c>
      <c r="H307" t="s">
        <v>2075</v>
      </c>
      <c r="J307" t="s">
        <v>2032</v>
      </c>
      <c r="K307" t="s">
        <v>1507</v>
      </c>
      <c r="L307" t="s">
        <v>1508</v>
      </c>
      <c r="M307" t="s">
        <v>1509</v>
      </c>
      <c r="N307">
        <v>0</v>
      </c>
      <c r="O307">
        <v>1</v>
      </c>
      <c r="P307">
        <v>1</v>
      </c>
      <c r="Q307" t="s">
        <v>1510</v>
      </c>
      <c r="R307">
        <v>5.25</v>
      </c>
      <c r="S307">
        <v>0</v>
      </c>
      <c r="T307">
        <v>5.25</v>
      </c>
      <c r="U307">
        <v>34.5</v>
      </c>
      <c r="V307">
        <v>27</v>
      </c>
      <c r="W307">
        <v>25.25</v>
      </c>
      <c r="X307">
        <v>0.98</v>
      </c>
      <c r="Y307" t="s">
        <v>1273</v>
      </c>
      <c r="Z307">
        <v>43276</v>
      </c>
      <c r="AA307" s="17">
        <f t="shared" si="30"/>
        <v>2330512</v>
      </c>
      <c r="AB307" s="17" t="str">
        <f t="shared" si="31"/>
        <v>Solid Door Reach-In Refrigerator</v>
      </c>
      <c r="AC307" s="9" t="str">
        <f t="shared" si="32"/>
        <v>Beverage-Air</v>
      </c>
      <c r="AD307" s="18" t="str">
        <f t="shared" si="33"/>
        <v>UCR27HC*********</v>
      </c>
      <c r="AE307" s="18">
        <f t="shared" si="34"/>
        <v>73.5</v>
      </c>
      <c r="AF307" s="18">
        <f t="shared" si="35"/>
        <v>7.3500000000000005</v>
      </c>
    </row>
    <row r="308" spans="1:32" x14ac:dyDescent="0.25">
      <c r="A308" s="9" t="s">
        <v>617</v>
      </c>
      <c r="B308" s="12">
        <f>VLOOKUP(A308, 'Measures with Incentive Levels'!$A$1:$C$21, 2, FALSE)*R308</f>
        <v>101.08</v>
      </c>
      <c r="C308" s="12">
        <f t="shared" si="29"/>
        <v>10.108000000000001</v>
      </c>
      <c r="D308">
        <v>2333390</v>
      </c>
      <c r="E308" t="s">
        <v>1502</v>
      </c>
      <c r="F308" t="s">
        <v>1503</v>
      </c>
      <c r="G308" t="s">
        <v>1683</v>
      </c>
      <c r="H308" t="s">
        <v>2076</v>
      </c>
      <c r="J308" t="s">
        <v>2032</v>
      </c>
      <c r="K308" t="s">
        <v>1507</v>
      </c>
      <c r="L308" t="s">
        <v>1508</v>
      </c>
      <c r="M308" t="s">
        <v>1509</v>
      </c>
      <c r="N308">
        <v>0</v>
      </c>
      <c r="O308">
        <v>1</v>
      </c>
      <c r="P308">
        <v>1</v>
      </c>
      <c r="Q308" t="s">
        <v>1510</v>
      </c>
      <c r="R308">
        <v>7.22</v>
      </c>
      <c r="S308">
        <v>0</v>
      </c>
      <c r="T308">
        <v>7.22</v>
      </c>
      <c r="U308">
        <v>34.5</v>
      </c>
      <c r="V308">
        <v>32</v>
      </c>
      <c r="W308">
        <v>27.25</v>
      </c>
      <c r="X308">
        <v>0.79</v>
      </c>
      <c r="Y308" t="s">
        <v>1273</v>
      </c>
      <c r="Z308">
        <v>43497</v>
      </c>
      <c r="AA308" s="17">
        <f t="shared" si="30"/>
        <v>2333390</v>
      </c>
      <c r="AB308" s="17" t="str">
        <f t="shared" si="31"/>
        <v>Solid Door Reach-In Refrigerator</v>
      </c>
      <c r="AC308" s="9" t="str">
        <f t="shared" si="32"/>
        <v>Beverage-Air</v>
      </c>
      <c r="AD308" s="18" t="str">
        <f t="shared" si="33"/>
        <v>UCR32AHC*********</v>
      </c>
      <c r="AE308" s="18">
        <f t="shared" si="34"/>
        <v>101.08</v>
      </c>
      <c r="AF308" s="18">
        <f t="shared" si="35"/>
        <v>10.108000000000001</v>
      </c>
    </row>
    <row r="309" spans="1:32" x14ac:dyDescent="0.25">
      <c r="A309" s="9" t="s">
        <v>617</v>
      </c>
      <c r="B309" s="12">
        <f>VLOOKUP(A309, 'Measures with Incentive Levels'!$A$1:$C$21, 2, FALSE)*R309</f>
        <v>31.5</v>
      </c>
      <c r="C309" s="12">
        <f t="shared" si="29"/>
        <v>3.1500000000000004</v>
      </c>
      <c r="D309">
        <v>2330507</v>
      </c>
      <c r="E309" t="s">
        <v>1502</v>
      </c>
      <c r="F309" t="s">
        <v>1503</v>
      </c>
      <c r="G309" t="s">
        <v>1706</v>
      </c>
      <c r="H309" t="s">
        <v>2077</v>
      </c>
      <c r="J309" t="s">
        <v>2032</v>
      </c>
      <c r="K309" t="s">
        <v>1507</v>
      </c>
      <c r="L309" t="s">
        <v>1514</v>
      </c>
      <c r="M309" t="s">
        <v>1509</v>
      </c>
      <c r="N309">
        <v>0</v>
      </c>
      <c r="O309">
        <v>1</v>
      </c>
      <c r="P309">
        <v>1</v>
      </c>
      <c r="Q309" t="s">
        <v>1510</v>
      </c>
      <c r="R309">
        <v>2.25</v>
      </c>
      <c r="S309">
        <v>0</v>
      </c>
      <c r="T309">
        <v>2.25</v>
      </c>
      <c r="U309">
        <v>31.13</v>
      </c>
      <c r="V309">
        <v>20</v>
      </c>
      <c r="W309">
        <v>19.5</v>
      </c>
      <c r="X309">
        <v>0.67</v>
      </c>
      <c r="Y309" t="s">
        <v>1273</v>
      </c>
      <c r="Z309">
        <v>43276</v>
      </c>
      <c r="AA309" s="17">
        <f t="shared" si="30"/>
        <v>2330507</v>
      </c>
      <c r="AB309" s="17" t="str">
        <f t="shared" si="31"/>
        <v>Solid Door Reach-In Refrigerator</v>
      </c>
      <c r="AC309" s="9" t="str">
        <f t="shared" si="32"/>
        <v>Beverage-Air</v>
      </c>
      <c r="AD309" s="18" t="str">
        <f t="shared" si="33"/>
        <v>WTR20HC*********</v>
      </c>
      <c r="AE309" s="18">
        <f t="shared" si="34"/>
        <v>31.5</v>
      </c>
      <c r="AF309" s="18">
        <f t="shared" si="35"/>
        <v>3.1500000000000004</v>
      </c>
    </row>
    <row r="310" spans="1:32" x14ac:dyDescent="0.25">
      <c r="A310" s="9" t="s">
        <v>617</v>
      </c>
      <c r="B310" s="12">
        <f>VLOOKUP(A310, 'Measures with Incentive Levels'!$A$1:$C$21, 2, FALSE)*R310</f>
        <v>72.240000000000009</v>
      </c>
      <c r="C310" s="12">
        <f t="shared" si="29"/>
        <v>7.2240000000000011</v>
      </c>
      <c r="D310">
        <v>2330511</v>
      </c>
      <c r="E310" t="s">
        <v>1502</v>
      </c>
      <c r="F310" t="s">
        <v>1503</v>
      </c>
      <c r="G310" t="s">
        <v>1706</v>
      </c>
      <c r="H310" t="s">
        <v>2078</v>
      </c>
      <c r="J310" t="s">
        <v>2032</v>
      </c>
      <c r="K310" t="s">
        <v>1507</v>
      </c>
      <c r="L310" t="s">
        <v>1514</v>
      </c>
      <c r="M310" t="s">
        <v>1509</v>
      </c>
      <c r="N310">
        <v>0</v>
      </c>
      <c r="O310">
        <v>1</v>
      </c>
      <c r="P310">
        <v>1</v>
      </c>
      <c r="Q310" t="s">
        <v>1510</v>
      </c>
      <c r="R310">
        <v>5.16</v>
      </c>
      <c r="S310">
        <v>0</v>
      </c>
      <c r="T310">
        <v>5.16</v>
      </c>
      <c r="U310">
        <v>34.5</v>
      </c>
      <c r="V310">
        <v>24</v>
      </c>
      <c r="W310">
        <v>27.25</v>
      </c>
      <c r="X310">
        <v>0.97</v>
      </c>
      <c r="Y310" t="s">
        <v>1273</v>
      </c>
      <c r="Z310">
        <v>43276</v>
      </c>
      <c r="AA310" s="17">
        <f t="shared" si="30"/>
        <v>2330511</v>
      </c>
      <c r="AB310" s="17" t="str">
        <f t="shared" si="31"/>
        <v>Solid Door Reach-In Refrigerator</v>
      </c>
      <c r="AC310" s="9" t="str">
        <f t="shared" si="32"/>
        <v>Beverage-Air</v>
      </c>
      <c r="AD310" s="18" t="str">
        <f t="shared" si="33"/>
        <v>WTR24AHC*********</v>
      </c>
      <c r="AE310" s="18">
        <f t="shared" si="34"/>
        <v>72.240000000000009</v>
      </c>
      <c r="AF310" s="18">
        <f t="shared" si="35"/>
        <v>7.2240000000000011</v>
      </c>
    </row>
    <row r="311" spans="1:32" x14ac:dyDescent="0.25">
      <c r="A311" s="9" t="s">
        <v>617</v>
      </c>
      <c r="B311" s="12">
        <f>VLOOKUP(A311, 'Measures with Incentive Levels'!$A$1:$C$21, 2, FALSE)*R311</f>
        <v>362.32</v>
      </c>
      <c r="C311" s="12">
        <f t="shared" si="29"/>
        <v>36.231999999999999</v>
      </c>
      <c r="D311">
        <v>2330490</v>
      </c>
      <c r="E311" t="s">
        <v>1502</v>
      </c>
      <c r="F311" t="s">
        <v>1503</v>
      </c>
      <c r="G311" t="s">
        <v>1698</v>
      </c>
      <c r="H311" t="s">
        <v>2079</v>
      </c>
      <c r="J311" t="s">
        <v>2032</v>
      </c>
      <c r="K311" t="s">
        <v>1507</v>
      </c>
      <c r="L311" t="s">
        <v>1529</v>
      </c>
      <c r="M311" t="s">
        <v>1509</v>
      </c>
      <c r="N311">
        <v>0</v>
      </c>
      <c r="O311">
        <v>1</v>
      </c>
      <c r="P311">
        <v>1</v>
      </c>
      <c r="Q311" t="s">
        <v>1510</v>
      </c>
      <c r="R311">
        <v>25.88</v>
      </c>
      <c r="S311">
        <v>0</v>
      </c>
      <c r="T311">
        <v>25.88</v>
      </c>
      <c r="U311">
        <v>78</v>
      </c>
      <c r="V311">
        <v>30</v>
      </c>
      <c r="W311">
        <v>31.5</v>
      </c>
      <c r="X311">
        <v>1.41</v>
      </c>
      <c r="Y311" t="s">
        <v>1273</v>
      </c>
      <c r="Z311">
        <v>43046</v>
      </c>
      <c r="AA311" s="17">
        <f t="shared" si="30"/>
        <v>2330490</v>
      </c>
      <c r="AB311" s="17" t="str">
        <f t="shared" si="31"/>
        <v>Solid Door Reach-In Refrigerator</v>
      </c>
      <c r="AC311" s="9" t="str">
        <f t="shared" si="32"/>
        <v>Beverage-Air</v>
      </c>
      <c r="AD311" s="18" t="str">
        <f t="shared" si="33"/>
        <v>RB27HC-1**S*******</v>
      </c>
      <c r="AE311" s="18">
        <f t="shared" si="34"/>
        <v>362.32</v>
      </c>
      <c r="AF311" s="18">
        <f t="shared" si="35"/>
        <v>36.231999999999999</v>
      </c>
    </row>
    <row r="312" spans="1:32" x14ac:dyDescent="0.25">
      <c r="A312" s="9" t="s">
        <v>617</v>
      </c>
      <c r="B312" s="12">
        <f>VLOOKUP(A312, 'Measures with Incentive Levels'!$A$1:$C$21, 2, FALSE)*R312</f>
        <v>646.1</v>
      </c>
      <c r="C312" s="12">
        <f t="shared" si="29"/>
        <v>64.61</v>
      </c>
      <c r="D312">
        <v>2330494</v>
      </c>
      <c r="E312" t="s">
        <v>1502</v>
      </c>
      <c r="F312" t="s">
        <v>1503</v>
      </c>
      <c r="G312" t="s">
        <v>1698</v>
      </c>
      <c r="H312" t="s">
        <v>2080</v>
      </c>
      <c r="J312" t="s">
        <v>2032</v>
      </c>
      <c r="K312" t="s">
        <v>1507</v>
      </c>
      <c r="L312" t="s">
        <v>1529</v>
      </c>
      <c r="M312" t="s">
        <v>1509</v>
      </c>
      <c r="N312">
        <v>0</v>
      </c>
      <c r="O312">
        <v>2</v>
      </c>
      <c r="P312">
        <v>2</v>
      </c>
      <c r="Q312" t="s">
        <v>1510</v>
      </c>
      <c r="R312">
        <v>46.15</v>
      </c>
      <c r="S312">
        <v>0</v>
      </c>
      <c r="T312">
        <v>46.15</v>
      </c>
      <c r="U312">
        <v>78</v>
      </c>
      <c r="V312">
        <v>52</v>
      </c>
      <c r="W312">
        <v>32.380000000000003</v>
      </c>
      <c r="X312">
        <v>2.11</v>
      </c>
      <c r="Y312" t="s">
        <v>1273</v>
      </c>
      <c r="Z312">
        <v>43046</v>
      </c>
      <c r="AA312" s="17">
        <f t="shared" si="30"/>
        <v>2330494</v>
      </c>
      <c r="AB312" s="17" t="str">
        <f t="shared" si="31"/>
        <v>Solid Door Reach-In Refrigerator</v>
      </c>
      <c r="AC312" s="9" t="str">
        <f t="shared" si="32"/>
        <v>Beverage-Air</v>
      </c>
      <c r="AD312" s="18" t="str">
        <f t="shared" si="33"/>
        <v>RB49HC-1**S*******</v>
      </c>
      <c r="AE312" s="18">
        <f t="shared" si="34"/>
        <v>646.1</v>
      </c>
      <c r="AF312" s="18">
        <f t="shared" si="35"/>
        <v>64.61</v>
      </c>
    </row>
    <row r="313" spans="1:32" x14ac:dyDescent="0.25">
      <c r="A313" s="9" t="s">
        <v>617</v>
      </c>
      <c r="B313" s="12">
        <f>VLOOKUP(A313, 'Measures with Incentive Levels'!$A$1:$C$21, 2, FALSE)*R313</f>
        <v>965.0200000000001</v>
      </c>
      <c r="C313" s="12">
        <f t="shared" si="29"/>
        <v>96.50200000000001</v>
      </c>
      <c r="D313">
        <v>2330498</v>
      </c>
      <c r="E313" t="s">
        <v>1502</v>
      </c>
      <c r="F313" t="s">
        <v>1503</v>
      </c>
      <c r="G313" t="s">
        <v>1698</v>
      </c>
      <c r="H313" t="s">
        <v>2081</v>
      </c>
      <c r="J313" t="s">
        <v>2032</v>
      </c>
      <c r="K313" t="s">
        <v>1507</v>
      </c>
      <c r="L313" t="s">
        <v>1529</v>
      </c>
      <c r="M313" t="s">
        <v>1509</v>
      </c>
      <c r="N313">
        <v>0</v>
      </c>
      <c r="O313">
        <v>3</v>
      </c>
      <c r="P313">
        <v>3</v>
      </c>
      <c r="Q313" t="s">
        <v>1510</v>
      </c>
      <c r="R313">
        <v>68.930000000000007</v>
      </c>
      <c r="S313">
        <v>0</v>
      </c>
      <c r="T313">
        <v>68.930000000000007</v>
      </c>
      <c r="U313">
        <v>78</v>
      </c>
      <c r="V313">
        <v>75</v>
      </c>
      <c r="W313">
        <v>31.75</v>
      </c>
      <c r="X313">
        <v>2.38</v>
      </c>
      <c r="Y313" t="s">
        <v>1273</v>
      </c>
      <c r="Z313">
        <v>43046</v>
      </c>
      <c r="AA313" s="17">
        <f t="shared" si="30"/>
        <v>2330498</v>
      </c>
      <c r="AB313" s="17" t="str">
        <f t="shared" si="31"/>
        <v>Solid Door Reach-In Refrigerator</v>
      </c>
      <c r="AC313" s="9" t="str">
        <f t="shared" si="32"/>
        <v>Beverage-Air</v>
      </c>
      <c r="AD313" s="18" t="str">
        <f t="shared" si="33"/>
        <v>RB72HC-1**S*******</v>
      </c>
      <c r="AE313" s="18">
        <f t="shared" si="34"/>
        <v>965.0200000000001</v>
      </c>
      <c r="AF313" s="18">
        <f t="shared" si="35"/>
        <v>96.50200000000001</v>
      </c>
    </row>
    <row r="314" spans="1:32" x14ac:dyDescent="0.25">
      <c r="A314" s="9" t="s">
        <v>617</v>
      </c>
      <c r="B314" s="12">
        <f>VLOOKUP(A314, 'Measures with Incentive Levels'!$A$1:$C$21, 2, FALSE)*R314</f>
        <v>362.32</v>
      </c>
      <c r="C314" s="12">
        <f t="shared" si="29"/>
        <v>36.231999999999999</v>
      </c>
      <c r="D314">
        <v>2322027</v>
      </c>
      <c r="E314" t="s">
        <v>1502</v>
      </c>
      <c r="F314" t="s">
        <v>1658</v>
      </c>
      <c r="G314" t="s">
        <v>1671</v>
      </c>
      <c r="H314" t="s">
        <v>2082</v>
      </c>
      <c r="J314" t="s">
        <v>2032</v>
      </c>
      <c r="K314" t="s">
        <v>1507</v>
      </c>
      <c r="L314" t="s">
        <v>1529</v>
      </c>
      <c r="M314" t="s">
        <v>1509</v>
      </c>
      <c r="N314">
        <v>0</v>
      </c>
      <c r="O314">
        <v>1</v>
      </c>
      <c r="P314">
        <v>1</v>
      </c>
      <c r="Q314" t="s">
        <v>1510</v>
      </c>
      <c r="R314">
        <v>25.88</v>
      </c>
      <c r="S314">
        <v>0</v>
      </c>
      <c r="T314">
        <v>25.88</v>
      </c>
      <c r="U314">
        <v>78</v>
      </c>
      <c r="V314">
        <v>30</v>
      </c>
      <c r="W314">
        <v>32.5</v>
      </c>
      <c r="X314">
        <v>1.41</v>
      </c>
      <c r="Y314" t="s">
        <v>1273</v>
      </c>
      <c r="Z314">
        <v>43046</v>
      </c>
      <c r="AA314" s="17">
        <f t="shared" si="30"/>
        <v>2322027</v>
      </c>
      <c r="AB314" s="17" t="str">
        <f t="shared" si="31"/>
        <v>Solid Door Reach-In Refrigerator</v>
      </c>
      <c r="AC314" s="9" t="str">
        <f t="shared" si="32"/>
        <v>Beverage Air</v>
      </c>
      <c r="AD314" s="18" t="str">
        <f t="shared" si="33"/>
        <v>HBR27HC****1*******</v>
      </c>
      <c r="AE314" s="18">
        <f t="shared" si="34"/>
        <v>362.32</v>
      </c>
      <c r="AF314" s="18">
        <f t="shared" si="35"/>
        <v>36.231999999999999</v>
      </c>
    </row>
    <row r="315" spans="1:32" x14ac:dyDescent="0.25">
      <c r="A315" s="9" t="s">
        <v>617</v>
      </c>
      <c r="B315" s="12">
        <f>VLOOKUP(A315, 'Measures with Incentive Levels'!$A$1:$C$21, 2, FALSE)*R315</f>
        <v>646.1</v>
      </c>
      <c r="C315" s="12">
        <f t="shared" si="29"/>
        <v>64.61</v>
      </c>
      <c r="D315">
        <v>2322028</v>
      </c>
      <c r="E315" t="s">
        <v>1502</v>
      </c>
      <c r="F315" t="s">
        <v>1658</v>
      </c>
      <c r="G315" t="s">
        <v>1671</v>
      </c>
      <c r="H315" t="s">
        <v>2083</v>
      </c>
      <c r="J315" t="s">
        <v>2032</v>
      </c>
      <c r="K315" t="s">
        <v>1507</v>
      </c>
      <c r="L315" t="s">
        <v>1529</v>
      </c>
      <c r="M315" t="s">
        <v>1509</v>
      </c>
      <c r="N315">
        <v>0</v>
      </c>
      <c r="O315">
        <v>2</v>
      </c>
      <c r="P315">
        <v>2</v>
      </c>
      <c r="Q315" t="s">
        <v>1510</v>
      </c>
      <c r="R315">
        <v>46.15</v>
      </c>
      <c r="S315">
        <v>0</v>
      </c>
      <c r="T315">
        <v>46.15</v>
      </c>
      <c r="U315">
        <v>78</v>
      </c>
      <c r="V315">
        <v>52</v>
      </c>
      <c r="W315">
        <v>32.380000000000003</v>
      </c>
      <c r="X315">
        <v>2.11</v>
      </c>
      <c r="Y315" t="s">
        <v>1273</v>
      </c>
      <c r="Z315">
        <v>43046</v>
      </c>
      <c r="AA315" s="17">
        <f t="shared" si="30"/>
        <v>2322028</v>
      </c>
      <c r="AB315" s="17" t="str">
        <f t="shared" si="31"/>
        <v>Solid Door Reach-In Refrigerator</v>
      </c>
      <c r="AC315" s="9" t="str">
        <f t="shared" si="32"/>
        <v>Beverage Air</v>
      </c>
      <c r="AD315" s="18" t="str">
        <f t="shared" si="33"/>
        <v>HBR49HC****1*******</v>
      </c>
      <c r="AE315" s="18">
        <f t="shared" si="34"/>
        <v>646.1</v>
      </c>
      <c r="AF315" s="18">
        <f t="shared" si="35"/>
        <v>64.61</v>
      </c>
    </row>
    <row r="316" spans="1:32" x14ac:dyDescent="0.25">
      <c r="A316" s="9" t="s">
        <v>617</v>
      </c>
      <c r="B316" s="12">
        <f>VLOOKUP(A316, 'Measures with Incentive Levels'!$A$1:$C$21, 2, FALSE)*R316</f>
        <v>62.720000000000006</v>
      </c>
      <c r="C316" s="12">
        <f t="shared" si="29"/>
        <v>6.2720000000000011</v>
      </c>
      <c r="D316">
        <v>2330509</v>
      </c>
      <c r="E316" t="s">
        <v>1502</v>
      </c>
      <c r="F316" t="s">
        <v>1503</v>
      </c>
      <c r="G316" t="s">
        <v>1706</v>
      </c>
      <c r="H316" t="s">
        <v>2084</v>
      </c>
      <c r="J316" t="s">
        <v>2032</v>
      </c>
      <c r="K316" t="s">
        <v>1507</v>
      </c>
      <c r="L316" t="s">
        <v>1514</v>
      </c>
      <c r="M316" t="s">
        <v>1509</v>
      </c>
      <c r="N316">
        <v>0</v>
      </c>
      <c r="O316">
        <v>1</v>
      </c>
      <c r="P316">
        <v>1</v>
      </c>
      <c r="Q316" t="s">
        <v>1510</v>
      </c>
      <c r="R316">
        <v>4.4800000000000004</v>
      </c>
      <c r="S316">
        <v>0</v>
      </c>
      <c r="T316">
        <v>4.4800000000000004</v>
      </c>
      <c r="U316">
        <v>34.5</v>
      </c>
      <c r="V316">
        <v>24</v>
      </c>
      <c r="W316">
        <v>25.25</v>
      </c>
      <c r="X316">
        <v>1.02</v>
      </c>
      <c r="Y316" t="s">
        <v>1273</v>
      </c>
      <c r="Z316">
        <v>43276</v>
      </c>
      <c r="AA316" s="17">
        <f t="shared" si="30"/>
        <v>2330509</v>
      </c>
      <c r="AB316" s="17" t="str">
        <f t="shared" si="31"/>
        <v>Solid Door Reach-In Refrigerator</v>
      </c>
      <c r="AC316" s="9" t="str">
        <f t="shared" si="32"/>
        <v>Beverage-Air</v>
      </c>
      <c r="AD316" s="18" t="str">
        <f t="shared" si="33"/>
        <v>WTR24HC*********</v>
      </c>
      <c r="AE316" s="18">
        <f t="shared" si="34"/>
        <v>62.720000000000006</v>
      </c>
      <c r="AF316" s="18">
        <f t="shared" si="35"/>
        <v>6.2720000000000011</v>
      </c>
    </row>
    <row r="317" spans="1:32" x14ac:dyDescent="0.25">
      <c r="A317" s="9" t="s">
        <v>617</v>
      </c>
      <c r="B317" s="12">
        <f>VLOOKUP(A317, 'Measures with Incentive Levels'!$A$1:$C$21, 2, FALSE)*R317</f>
        <v>85.82</v>
      </c>
      <c r="C317" s="12">
        <f t="shared" si="29"/>
        <v>8.581999999999999</v>
      </c>
      <c r="D317">
        <v>2330515</v>
      </c>
      <c r="E317" t="s">
        <v>1502</v>
      </c>
      <c r="F317" t="s">
        <v>1503</v>
      </c>
      <c r="G317" t="s">
        <v>1706</v>
      </c>
      <c r="H317" t="s">
        <v>2085</v>
      </c>
      <c r="J317" t="s">
        <v>2032</v>
      </c>
      <c r="K317" t="s">
        <v>1507</v>
      </c>
      <c r="L317" t="s">
        <v>1514</v>
      </c>
      <c r="M317" t="s">
        <v>1509</v>
      </c>
      <c r="N317">
        <v>0</v>
      </c>
      <c r="O317">
        <v>1</v>
      </c>
      <c r="P317">
        <v>1</v>
      </c>
      <c r="Q317" t="s">
        <v>1510</v>
      </c>
      <c r="R317">
        <v>6.13</v>
      </c>
      <c r="S317">
        <v>0</v>
      </c>
      <c r="T317">
        <v>6.13</v>
      </c>
      <c r="U317">
        <v>34.5</v>
      </c>
      <c r="V317">
        <v>27</v>
      </c>
      <c r="W317">
        <v>27.25</v>
      </c>
      <c r="X317">
        <v>1.08</v>
      </c>
      <c r="Y317" t="s">
        <v>1273</v>
      </c>
      <c r="Z317">
        <v>43276</v>
      </c>
      <c r="AA317" s="17">
        <f t="shared" si="30"/>
        <v>2330515</v>
      </c>
      <c r="AB317" s="17" t="str">
        <f t="shared" si="31"/>
        <v>Solid Door Reach-In Refrigerator</v>
      </c>
      <c r="AC317" s="9" t="str">
        <f t="shared" si="32"/>
        <v>Beverage-Air</v>
      </c>
      <c r="AD317" s="18" t="str">
        <f t="shared" si="33"/>
        <v>WTR27AHC*********</v>
      </c>
      <c r="AE317" s="18">
        <f t="shared" si="34"/>
        <v>85.82</v>
      </c>
      <c r="AF317" s="18">
        <f t="shared" si="35"/>
        <v>8.581999999999999</v>
      </c>
    </row>
    <row r="318" spans="1:32" x14ac:dyDescent="0.25">
      <c r="A318" s="9" t="s">
        <v>617</v>
      </c>
      <c r="B318" s="12">
        <f>VLOOKUP(A318, 'Measures with Incentive Levels'!$A$1:$C$21, 2, FALSE)*R318</f>
        <v>73.5</v>
      </c>
      <c r="C318" s="12">
        <f t="shared" si="29"/>
        <v>7.3500000000000005</v>
      </c>
      <c r="D318">
        <v>2330513</v>
      </c>
      <c r="E318" t="s">
        <v>1502</v>
      </c>
      <c r="F318" t="s">
        <v>1503</v>
      </c>
      <c r="G318" t="s">
        <v>1706</v>
      </c>
      <c r="H318" t="s">
        <v>2086</v>
      </c>
      <c r="J318" t="s">
        <v>2032</v>
      </c>
      <c r="K318" t="s">
        <v>1507</v>
      </c>
      <c r="L318" t="s">
        <v>1514</v>
      </c>
      <c r="M318" t="s">
        <v>1509</v>
      </c>
      <c r="N318">
        <v>0</v>
      </c>
      <c r="O318">
        <v>1</v>
      </c>
      <c r="P318">
        <v>1</v>
      </c>
      <c r="Q318" t="s">
        <v>1510</v>
      </c>
      <c r="R318">
        <v>5.25</v>
      </c>
      <c r="S318">
        <v>0</v>
      </c>
      <c r="T318">
        <v>5.25</v>
      </c>
      <c r="U318">
        <v>34.5</v>
      </c>
      <c r="V318">
        <v>27</v>
      </c>
      <c r="W318">
        <v>25.25</v>
      </c>
      <c r="X318">
        <v>0.98</v>
      </c>
      <c r="Y318" t="s">
        <v>1273</v>
      </c>
      <c r="Z318">
        <v>43276</v>
      </c>
      <c r="AA318" s="17">
        <f t="shared" si="30"/>
        <v>2330513</v>
      </c>
      <c r="AB318" s="17" t="str">
        <f t="shared" si="31"/>
        <v>Solid Door Reach-In Refrigerator</v>
      </c>
      <c r="AC318" s="9" t="str">
        <f t="shared" si="32"/>
        <v>Beverage-Air</v>
      </c>
      <c r="AD318" s="18" t="str">
        <f t="shared" si="33"/>
        <v>WTR27HC*********</v>
      </c>
      <c r="AE318" s="18">
        <f t="shared" si="34"/>
        <v>73.5</v>
      </c>
      <c r="AF318" s="18">
        <f t="shared" si="35"/>
        <v>7.3500000000000005</v>
      </c>
    </row>
    <row r="319" spans="1:32" x14ac:dyDescent="0.25">
      <c r="A319" s="9" t="s">
        <v>617</v>
      </c>
      <c r="B319" s="12">
        <f>VLOOKUP(A319, 'Measures with Incentive Levels'!$A$1:$C$21, 2, FALSE)*R319</f>
        <v>101.08</v>
      </c>
      <c r="C319" s="12">
        <f t="shared" si="29"/>
        <v>10.108000000000001</v>
      </c>
      <c r="D319">
        <v>2333391</v>
      </c>
      <c r="E319" t="s">
        <v>1502</v>
      </c>
      <c r="F319" t="s">
        <v>1503</v>
      </c>
      <c r="G319" t="s">
        <v>1706</v>
      </c>
      <c r="H319" t="s">
        <v>2087</v>
      </c>
      <c r="J319" t="s">
        <v>2032</v>
      </c>
      <c r="K319" t="s">
        <v>1507</v>
      </c>
      <c r="L319" t="s">
        <v>1514</v>
      </c>
      <c r="M319" t="s">
        <v>1509</v>
      </c>
      <c r="N319">
        <v>0</v>
      </c>
      <c r="O319">
        <v>1</v>
      </c>
      <c r="P319">
        <v>1</v>
      </c>
      <c r="Q319" t="s">
        <v>1510</v>
      </c>
      <c r="R319">
        <v>7.22</v>
      </c>
      <c r="S319">
        <v>0</v>
      </c>
      <c r="T319">
        <v>7.22</v>
      </c>
      <c r="U319">
        <v>34.5</v>
      </c>
      <c r="V319">
        <v>32</v>
      </c>
      <c r="W319">
        <v>27.25</v>
      </c>
      <c r="X319">
        <v>0.79</v>
      </c>
      <c r="Y319" t="s">
        <v>1273</v>
      </c>
      <c r="Z319">
        <v>43497</v>
      </c>
      <c r="AA319" s="17">
        <f t="shared" si="30"/>
        <v>2333391</v>
      </c>
      <c r="AB319" s="17" t="str">
        <f t="shared" si="31"/>
        <v>Solid Door Reach-In Refrigerator</v>
      </c>
      <c r="AC319" s="9" t="str">
        <f t="shared" si="32"/>
        <v>Beverage-Air</v>
      </c>
      <c r="AD319" s="18" t="str">
        <f t="shared" si="33"/>
        <v>WTR32AHC*********</v>
      </c>
      <c r="AE319" s="18">
        <f t="shared" si="34"/>
        <v>101.08</v>
      </c>
      <c r="AF319" s="18">
        <f t="shared" si="35"/>
        <v>10.108000000000001</v>
      </c>
    </row>
    <row r="320" spans="1:32" x14ac:dyDescent="0.25">
      <c r="A320" s="9" t="s">
        <v>617</v>
      </c>
      <c r="B320" s="12">
        <f>VLOOKUP(A320, 'Measures with Incentive Levels'!$A$1:$C$21, 2, FALSE)*R320</f>
        <v>273.42</v>
      </c>
      <c r="C320" s="12">
        <f t="shared" si="29"/>
        <v>27.342000000000002</v>
      </c>
      <c r="D320">
        <v>2334948</v>
      </c>
      <c r="E320" t="s">
        <v>531</v>
      </c>
      <c r="F320" t="s">
        <v>1566</v>
      </c>
      <c r="G320" t="s">
        <v>2088</v>
      </c>
      <c r="H320" t="s">
        <v>2089</v>
      </c>
      <c r="J320" t="s">
        <v>2032</v>
      </c>
      <c r="K320" t="s">
        <v>1507</v>
      </c>
      <c r="L320" t="s">
        <v>1529</v>
      </c>
      <c r="M320" t="s">
        <v>1509</v>
      </c>
      <c r="N320">
        <v>0</v>
      </c>
      <c r="O320">
        <v>1</v>
      </c>
      <c r="P320">
        <v>1</v>
      </c>
      <c r="Q320" t="s">
        <v>1510</v>
      </c>
      <c r="R320">
        <v>19.53</v>
      </c>
      <c r="S320">
        <v>0</v>
      </c>
      <c r="T320">
        <v>19.53</v>
      </c>
      <c r="U320">
        <v>83.8</v>
      </c>
      <c r="V320">
        <v>27.5</v>
      </c>
      <c r="W320">
        <v>31.3</v>
      </c>
      <c r="X320">
        <v>1.04</v>
      </c>
      <c r="Y320" t="s">
        <v>1273</v>
      </c>
      <c r="Z320">
        <v>41920</v>
      </c>
      <c r="AA320" s="17">
        <f t="shared" si="30"/>
        <v>2334948</v>
      </c>
      <c r="AB320" s="17" t="str">
        <f t="shared" si="31"/>
        <v>Solid Door Reach-In Refrigerator</v>
      </c>
      <c r="AC320" s="9" t="str">
        <f t="shared" si="32"/>
        <v>Blue-air</v>
      </c>
      <c r="AD320" s="18" t="str">
        <f t="shared" si="33"/>
        <v>BASR1</v>
      </c>
      <c r="AE320" s="18">
        <f t="shared" si="34"/>
        <v>273.42</v>
      </c>
      <c r="AF320" s="18">
        <f t="shared" si="35"/>
        <v>27.342000000000002</v>
      </c>
    </row>
    <row r="321" spans="1:32" x14ac:dyDescent="0.25">
      <c r="A321" s="9" t="s">
        <v>617</v>
      </c>
      <c r="B321" s="12">
        <f>VLOOKUP(A321, 'Measures with Incentive Levels'!$A$1:$C$21, 2, FALSE)*R321</f>
        <v>591.36</v>
      </c>
      <c r="C321" s="12">
        <f t="shared" si="29"/>
        <v>59.136000000000003</v>
      </c>
      <c r="D321">
        <v>2334945</v>
      </c>
      <c r="E321" t="s">
        <v>531</v>
      </c>
      <c r="F321" t="s">
        <v>1566</v>
      </c>
      <c r="G321" t="s">
        <v>2090</v>
      </c>
      <c r="H321" t="s">
        <v>2091</v>
      </c>
      <c r="J321" t="s">
        <v>2032</v>
      </c>
      <c r="K321" t="s">
        <v>1507</v>
      </c>
      <c r="L321" t="s">
        <v>1529</v>
      </c>
      <c r="M321" t="s">
        <v>1509</v>
      </c>
      <c r="N321">
        <v>0</v>
      </c>
      <c r="O321">
        <v>2</v>
      </c>
      <c r="P321">
        <v>2</v>
      </c>
      <c r="Q321" t="s">
        <v>1510</v>
      </c>
      <c r="R321">
        <v>42.24</v>
      </c>
      <c r="S321">
        <v>0</v>
      </c>
      <c r="T321">
        <v>42.24</v>
      </c>
      <c r="U321">
        <v>83.8</v>
      </c>
      <c r="V321">
        <v>55.3</v>
      </c>
      <c r="W321">
        <v>31.3</v>
      </c>
      <c r="X321">
        <v>1.87</v>
      </c>
      <c r="Y321" t="s">
        <v>1273</v>
      </c>
      <c r="Z321">
        <v>41920</v>
      </c>
      <c r="AA321" s="17">
        <f t="shared" si="30"/>
        <v>2334945</v>
      </c>
      <c r="AB321" s="17" t="str">
        <f t="shared" si="31"/>
        <v>Solid Door Reach-In Refrigerator</v>
      </c>
      <c r="AC321" s="9" t="str">
        <f t="shared" si="32"/>
        <v>Blue-air</v>
      </c>
      <c r="AD321" s="18" t="str">
        <f t="shared" si="33"/>
        <v>BASR2</v>
      </c>
      <c r="AE321" s="18">
        <f t="shared" si="34"/>
        <v>591.36</v>
      </c>
      <c r="AF321" s="18">
        <f t="shared" si="35"/>
        <v>59.136000000000003</v>
      </c>
    </row>
    <row r="322" spans="1:32" x14ac:dyDescent="0.25">
      <c r="A322" s="9" t="s">
        <v>617</v>
      </c>
      <c r="B322" s="12">
        <f>VLOOKUP(A322, 'Measures with Incentive Levels'!$A$1:$C$21, 2, FALSE)*R322</f>
        <v>98.42</v>
      </c>
      <c r="C322" s="12">
        <f t="shared" si="29"/>
        <v>9.8420000000000005</v>
      </c>
      <c r="D322">
        <v>2295285</v>
      </c>
      <c r="E322" t="s">
        <v>531</v>
      </c>
      <c r="F322" t="s">
        <v>1224</v>
      </c>
      <c r="G322" t="s">
        <v>2092</v>
      </c>
      <c r="H322" t="s">
        <v>2092</v>
      </c>
      <c r="J322" t="s">
        <v>2032</v>
      </c>
      <c r="K322" t="s">
        <v>1507</v>
      </c>
      <c r="L322" t="s">
        <v>1508</v>
      </c>
      <c r="M322" t="s">
        <v>1632</v>
      </c>
      <c r="N322">
        <v>0</v>
      </c>
      <c r="O322">
        <v>1</v>
      </c>
      <c r="P322">
        <v>1</v>
      </c>
      <c r="Q322" t="s">
        <v>1510</v>
      </c>
      <c r="R322">
        <v>7.03</v>
      </c>
      <c r="S322">
        <v>0</v>
      </c>
      <c r="T322">
        <v>7.03</v>
      </c>
      <c r="U322">
        <v>35.9</v>
      </c>
      <c r="V322">
        <v>27.5</v>
      </c>
      <c r="W322">
        <v>30</v>
      </c>
      <c r="X322">
        <v>0.59</v>
      </c>
      <c r="Y322" t="s">
        <v>1099</v>
      </c>
      <c r="Z322">
        <v>42583</v>
      </c>
      <c r="AA322" s="17">
        <f t="shared" si="30"/>
        <v>2295285</v>
      </c>
      <c r="AB322" s="17" t="str">
        <f t="shared" si="31"/>
        <v>Solid Door Reach-In Refrigerator</v>
      </c>
      <c r="AC322" s="9" t="str">
        <f t="shared" si="32"/>
        <v>Blue Air</v>
      </c>
      <c r="AD322" s="18" t="str">
        <f t="shared" si="33"/>
        <v>BLUR28</v>
      </c>
      <c r="AE322" s="18">
        <f t="shared" si="34"/>
        <v>98.42</v>
      </c>
      <c r="AF322" s="18">
        <f t="shared" si="35"/>
        <v>9.8420000000000005</v>
      </c>
    </row>
    <row r="323" spans="1:32" x14ac:dyDescent="0.25">
      <c r="A323" s="9" t="s">
        <v>617</v>
      </c>
      <c r="B323" s="12">
        <f>VLOOKUP(A323, 'Measures with Incentive Levels'!$A$1:$C$21, 2, FALSE)*R323</f>
        <v>133.56</v>
      </c>
      <c r="C323" s="12">
        <f t="shared" ref="C323:C386" si="36">+B323*0.1</f>
        <v>13.356000000000002</v>
      </c>
      <c r="D323">
        <v>2295289</v>
      </c>
      <c r="E323" t="s">
        <v>531</v>
      </c>
      <c r="F323" t="s">
        <v>1224</v>
      </c>
      <c r="G323" t="s">
        <v>2093</v>
      </c>
      <c r="H323" t="s">
        <v>2093</v>
      </c>
      <c r="J323" t="s">
        <v>2032</v>
      </c>
      <c r="K323" t="s">
        <v>1507</v>
      </c>
      <c r="L323" t="s">
        <v>1508</v>
      </c>
      <c r="M323" t="s">
        <v>1632</v>
      </c>
      <c r="N323">
        <v>0</v>
      </c>
      <c r="O323">
        <v>2</v>
      </c>
      <c r="P323">
        <v>2</v>
      </c>
      <c r="Q323" t="s">
        <v>1510</v>
      </c>
      <c r="R323">
        <v>9.5399999999999991</v>
      </c>
      <c r="S323">
        <v>0</v>
      </c>
      <c r="T323">
        <v>9.5399999999999991</v>
      </c>
      <c r="U323">
        <v>35.9</v>
      </c>
      <c r="V323">
        <v>36.4</v>
      </c>
      <c r="W323">
        <v>30</v>
      </c>
      <c r="X323">
        <v>0.77</v>
      </c>
      <c r="Y323" t="s">
        <v>1099</v>
      </c>
      <c r="Z323">
        <v>42583</v>
      </c>
      <c r="AA323" s="17">
        <f t="shared" ref="AA323:AA386" si="37">+D323</f>
        <v>2295289</v>
      </c>
      <c r="AB323" s="17" t="str">
        <f t="shared" ref="AB323:AB386" si="38">+A323</f>
        <v>Solid Door Reach-In Refrigerator</v>
      </c>
      <c r="AC323" s="9" t="str">
        <f t="shared" ref="AC323:AC386" si="39">+F323</f>
        <v>Blue Air</v>
      </c>
      <c r="AD323" s="18" t="str">
        <f t="shared" ref="AD323:AD386" si="40">+H323</f>
        <v>BLUR36</v>
      </c>
      <c r="AE323" s="18">
        <f t="shared" ref="AE323:AE386" si="41">+B323</f>
        <v>133.56</v>
      </c>
      <c r="AF323" s="18">
        <f t="shared" ref="AF323:AF386" si="42">+C323</f>
        <v>13.356000000000002</v>
      </c>
    </row>
    <row r="324" spans="1:32" x14ac:dyDescent="0.25">
      <c r="A324" s="9" t="s">
        <v>617</v>
      </c>
      <c r="B324" s="12">
        <f>VLOOKUP(A324, 'Measures with Incentive Levels'!$A$1:$C$21, 2, FALSE)*R324</f>
        <v>183.82000000000002</v>
      </c>
      <c r="C324" s="12">
        <f t="shared" si="36"/>
        <v>18.382000000000001</v>
      </c>
      <c r="D324">
        <v>2295290</v>
      </c>
      <c r="E324" t="s">
        <v>531</v>
      </c>
      <c r="F324" t="s">
        <v>1224</v>
      </c>
      <c r="G324" t="s">
        <v>2094</v>
      </c>
      <c r="H324" t="s">
        <v>2094</v>
      </c>
      <c r="J324" t="s">
        <v>2032</v>
      </c>
      <c r="K324" t="s">
        <v>1507</v>
      </c>
      <c r="L324" t="s">
        <v>1508</v>
      </c>
      <c r="M324" t="s">
        <v>1632</v>
      </c>
      <c r="N324">
        <v>0</v>
      </c>
      <c r="O324">
        <v>2</v>
      </c>
      <c r="P324">
        <v>2</v>
      </c>
      <c r="Q324" t="s">
        <v>1510</v>
      </c>
      <c r="R324">
        <v>13.13</v>
      </c>
      <c r="S324">
        <v>0</v>
      </c>
      <c r="T324">
        <v>13.13</v>
      </c>
      <c r="U324">
        <v>35.9</v>
      </c>
      <c r="V324">
        <v>48.4</v>
      </c>
      <c r="W324">
        <v>30</v>
      </c>
      <c r="X324">
        <v>0.89</v>
      </c>
      <c r="Y324" t="s">
        <v>1099</v>
      </c>
      <c r="Z324">
        <v>42583</v>
      </c>
      <c r="AA324" s="17">
        <f t="shared" si="37"/>
        <v>2295290</v>
      </c>
      <c r="AB324" s="17" t="str">
        <f t="shared" si="38"/>
        <v>Solid Door Reach-In Refrigerator</v>
      </c>
      <c r="AC324" s="9" t="str">
        <f t="shared" si="39"/>
        <v>Blue Air</v>
      </c>
      <c r="AD324" s="18" t="str">
        <f t="shared" si="40"/>
        <v>BLUR48</v>
      </c>
      <c r="AE324" s="18">
        <f t="shared" si="41"/>
        <v>183.82000000000002</v>
      </c>
      <c r="AF324" s="18">
        <f t="shared" si="42"/>
        <v>18.382000000000001</v>
      </c>
    </row>
    <row r="325" spans="1:32" x14ac:dyDescent="0.25">
      <c r="A325" s="9" t="s">
        <v>617</v>
      </c>
      <c r="B325" s="12">
        <f>VLOOKUP(A325, 'Measures with Incentive Levels'!$A$1:$C$21, 2, FALSE)*R325</f>
        <v>234.35999999999999</v>
      </c>
      <c r="C325" s="12">
        <f t="shared" si="36"/>
        <v>23.436</v>
      </c>
      <c r="D325">
        <v>2295291</v>
      </c>
      <c r="E325" t="s">
        <v>531</v>
      </c>
      <c r="F325" t="s">
        <v>1224</v>
      </c>
      <c r="G325" t="s">
        <v>2095</v>
      </c>
      <c r="H325" t="s">
        <v>2095</v>
      </c>
      <c r="J325" t="s">
        <v>2032</v>
      </c>
      <c r="K325" t="s">
        <v>1507</v>
      </c>
      <c r="L325" t="s">
        <v>1508</v>
      </c>
      <c r="M325" t="s">
        <v>1632</v>
      </c>
      <c r="N325">
        <v>0</v>
      </c>
      <c r="O325">
        <v>2</v>
      </c>
      <c r="P325">
        <v>2</v>
      </c>
      <c r="Q325" t="s">
        <v>1510</v>
      </c>
      <c r="R325">
        <v>16.739999999999998</v>
      </c>
      <c r="S325">
        <v>0</v>
      </c>
      <c r="T325">
        <v>16.739999999999998</v>
      </c>
      <c r="U325">
        <v>35.9</v>
      </c>
      <c r="V325">
        <v>60.4</v>
      </c>
      <c r="W325">
        <v>30</v>
      </c>
      <c r="X325">
        <v>1.1000000000000001</v>
      </c>
      <c r="Y325" t="s">
        <v>1099</v>
      </c>
      <c r="Z325">
        <v>42583</v>
      </c>
      <c r="AA325" s="17">
        <f t="shared" si="37"/>
        <v>2295291</v>
      </c>
      <c r="AB325" s="17" t="str">
        <f t="shared" si="38"/>
        <v>Solid Door Reach-In Refrigerator</v>
      </c>
      <c r="AC325" s="9" t="str">
        <f t="shared" si="39"/>
        <v>Blue Air</v>
      </c>
      <c r="AD325" s="18" t="str">
        <f t="shared" si="40"/>
        <v>BLUR60</v>
      </c>
      <c r="AE325" s="18">
        <f t="shared" si="41"/>
        <v>234.35999999999999</v>
      </c>
      <c r="AF325" s="18">
        <f t="shared" si="42"/>
        <v>23.436</v>
      </c>
    </row>
    <row r="326" spans="1:32" x14ac:dyDescent="0.25">
      <c r="A326" s="9" t="s">
        <v>617</v>
      </c>
      <c r="B326" s="12">
        <f>VLOOKUP(A326, 'Measures with Incentive Levels'!$A$1:$C$21, 2, FALSE)*R326</f>
        <v>282.8</v>
      </c>
      <c r="C326" s="12">
        <f t="shared" si="36"/>
        <v>28.28</v>
      </c>
      <c r="D326">
        <v>2295292</v>
      </c>
      <c r="E326" t="s">
        <v>531</v>
      </c>
      <c r="F326" t="s">
        <v>1224</v>
      </c>
      <c r="G326" t="s">
        <v>2096</v>
      </c>
      <c r="H326" t="s">
        <v>2096</v>
      </c>
      <c r="J326" t="s">
        <v>2032</v>
      </c>
      <c r="K326" t="s">
        <v>1507</v>
      </c>
      <c r="L326" t="s">
        <v>1508</v>
      </c>
      <c r="M326" t="s">
        <v>1632</v>
      </c>
      <c r="N326">
        <v>0</v>
      </c>
      <c r="O326">
        <v>3</v>
      </c>
      <c r="P326">
        <v>3</v>
      </c>
      <c r="Q326" t="s">
        <v>1510</v>
      </c>
      <c r="R326">
        <v>20.2</v>
      </c>
      <c r="S326">
        <v>0</v>
      </c>
      <c r="T326">
        <v>20.2</v>
      </c>
      <c r="U326">
        <v>35.9</v>
      </c>
      <c r="V326">
        <v>72.400000000000006</v>
      </c>
      <c r="W326">
        <v>30</v>
      </c>
      <c r="X326">
        <v>1.44</v>
      </c>
      <c r="Y326" t="s">
        <v>1099</v>
      </c>
      <c r="Z326">
        <v>42583</v>
      </c>
      <c r="AA326" s="17">
        <f t="shared" si="37"/>
        <v>2295292</v>
      </c>
      <c r="AB326" s="17" t="str">
        <f t="shared" si="38"/>
        <v>Solid Door Reach-In Refrigerator</v>
      </c>
      <c r="AC326" s="9" t="str">
        <f t="shared" si="39"/>
        <v>Blue Air</v>
      </c>
      <c r="AD326" s="18" t="str">
        <f t="shared" si="40"/>
        <v>BLUR72</v>
      </c>
      <c r="AE326" s="18">
        <f t="shared" si="41"/>
        <v>282.8</v>
      </c>
      <c r="AF326" s="18">
        <f t="shared" si="42"/>
        <v>28.28</v>
      </c>
    </row>
    <row r="327" spans="1:32" x14ac:dyDescent="0.25">
      <c r="A327" s="9" t="s">
        <v>617</v>
      </c>
      <c r="B327" s="12">
        <f>VLOOKUP(A327, 'Measures with Incentive Levels'!$A$1:$C$21, 2, FALSE)*R327</f>
        <v>264.59999999999997</v>
      </c>
      <c r="C327" s="12">
        <f t="shared" si="36"/>
        <v>26.459999999999997</v>
      </c>
      <c r="D327">
        <v>2299073</v>
      </c>
      <c r="E327" t="s">
        <v>531</v>
      </c>
      <c r="F327" t="s">
        <v>1224</v>
      </c>
      <c r="G327" t="s">
        <v>2097</v>
      </c>
      <c r="H327" t="s">
        <v>2097</v>
      </c>
      <c r="J327" t="s">
        <v>2032</v>
      </c>
      <c r="K327" t="s">
        <v>1507</v>
      </c>
      <c r="L327" t="s">
        <v>1529</v>
      </c>
      <c r="M327" t="s">
        <v>1509</v>
      </c>
      <c r="N327">
        <v>0</v>
      </c>
      <c r="O327">
        <v>1</v>
      </c>
      <c r="P327">
        <v>1</v>
      </c>
      <c r="Q327" t="s">
        <v>1510</v>
      </c>
      <c r="R327">
        <v>18.899999999999999</v>
      </c>
      <c r="S327">
        <v>0</v>
      </c>
      <c r="T327">
        <v>18.899999999999999</v>
      </c>
      <c r="U327">
        <v>76.92</v>
      </c>
      <c r="V327">
        <v>26.81</v>
      </c>
      <c r="W327">
        <v>30.98</v>
      </c>
      <c r="X327">
        <v>1.19</v>
      </c>
      <c r="Y327" t="s">
        <v>1099</v>
      </c>
      <c r="Z327">
        <v>42835</v>
      </c>
      <c r="AA327" s="17">
        <f t="shared" si="37"/>
        <v>2299073</v>
      </c>
      <c r="AB327" s="17" t="str">
        <f t="shared" si="38"/>
        <v>Solid Door Reach-In Refrigerator</v>
      </c>
      <c r="AC327" s="9" t="str">
        <f t="shared" si="39"/>
        <v>Blue Air</v>
      </c>
      <c r="AD327" s="18" t="str">
        <f t="shared" si="40"/>
        <v>BSR23</v>
      </c>
      <c r="AE327" s="18">
        <f t="shared" si="41"/>
        <v>264.59999999999997</v>
      </c>
      <c r="AF327" s="18">
        <f t="shared" si="42"/>
        <v>26.459999999999997</v>
      </c>
    </row>
    <row r="328" spans="1:32" x14ac:dyDescent="0.25">
      <c r="A328" s="9" t="s">
        <v>617</v>
      </c>
      <c r="B328" s="12">
        <f>VLOOKUP(A328, 'Measures with Incentive Levels'!$A$1:$C$21, 2, FALSE)*R328</f>
        <v>264.46000000000004</v>
      </c>
      <c r="C328" s="12">
        <f t="shared" si="36"/>
        <v>26.446000000000005</v>
      </c>
      <c r="D328">
        <v>2335240</v>
      </c>
      <c r="E328" t="s">
        <v>531</v>
      </c>
      <c r="F328" t="s">
        <v>1224</v>
      </c>
      <c r="G328" t="s">
        <v>2098</v>
      </c>
      <c r="H328" t="s">
        <v>2098</v>
      </c>
      <c r="J328" t="s">
        <v>2032</v>
      </c>
      <c r="K328" t="s">
        <v>1507</v>
      </c>
      <c r="L328" t="s">
        <v>1529</v>
      </c>
      <c r="M328" t="s">
        <v>1509</v>
      </c>
      <c r="N328">
        <v>0</v>
      </c>
      <c r="O328">
        <v>1</v>
      </c>
      <c r="P328">
        <v>1</v>
      </c>
      <c r="Q328" t="s">
        <v>1510</v>
      </c>
      <c r="R328">
        <v>18.89</v>
      </c>
      <c r="S328">
        <v>0</v>
      </c>
      <c r="T328">
        <v>18.89</v>
      </c>
      <c r="U328">
        <v>82.38</v>
      </c>
      <c r="V328">
        <v>26.75</v>
      </c>
      <c r="W328">
        <v>31</v>
      </c>
      <c r="X328">
        <v>0.85</v>
      </c>
      <c r="Y328" t="s">
        <v>1273</v>
      </c>
      <c r="Z328">
        <v>43480</v>
      </c>
      <c r="AA328" s="17">
        <f t="shared" si="37"/>
        <v>2335240</v>
      </c>
      <c r="AB328" s="17" t="str">
        <f t="shared" si="38"/>
        <v>Solid Door Reach-In Refrigerator</v>
      </c>
      <c r="AC328" s="9" t="str">
        <f t="shared" si="39"/>
        <v>Blue Air</v>
      </c>
      <c r="AD328" s="18" t="str">
        <f t="shared" si="40"/>
        <v>BSR23-HC</v>
      </c>
      <c r="AE328" s="18">
        <f t="shared" si="41"/>
        <v>264.46000000000004</v>
      </c>
      <c r="AF328" s="18">
        <f t="shared" si="42"/>
        <v>26.446000000000005</v>
      </c>
    </row>
    <row r="329" spans="1:32" x14ac:dyDescent="0.25">
      <c r="A329" s="9" t="s">
        <v>617</v>
      </c>
      <c r="B329" s="12">
        <f>VLOOKUP(A329, 'Measures with Incentive Levels'!$A$1:$C$21, 2, FALSE)*R329</f>
        <v>266.56</v>
      </c>
      <c r="C329" s="12">
        <f t="shared" si="36"/>
        <v>26.656000000000002</v>
      </c>
      <c r="D329">
        <v>2335228</v>
      </c>
      <c r="E329" t="s">
        <v>531</v>
      </c>
      <c r="F329" t="s">
        <v>1224</v>
      </c>
      <c r="G329" t="s">
        <v>2099</v>
      </c>
      <c r="H329" t="s">
        <v>2099</v>
      </c>
      <c r="J329" t="s">
        <v>2032</v>
      </c>
      <c r="K329" t="s">
        <v>1507</v>
      </c>
      <c r="L329" t="s">
        <v>1529</v>
      </c>
      <c r="M329" t="s">
        <v>1509</v>
      </c>
      <c r="N329">
        <v>0</v>
      </c>
      <c r="O329">
        <v>1</v>
      </c>
      <c r="P329">
        <v>1</v>
      </c>
      <c r="Q329" t="s">
        <v>1510</v>
      </c>
      <c r="R329">
        <v>19.04</v>
      </c>
      <c r="S329">
        <v>0</v>
      </c>
      <c r="T329">
        <v>19.04</v>
      </c>
      <c r="U329">
        <v>81.75</v>
      </c>
      <c r="V329">
        <v>26.75</v>
      </c>
      <c r="W329">
        <v>31</v>
      </c>
      <c r="X329">
        <v>1.06</v>
      </c>
      <c r="Y329" t="s">
        <v>1273</v>
      </c>
      <c r="Z329">
        <v>43480</v>
      </c>
      <c r="AA329" s="17">
        <f t="shared" si="37"/>
        <v>2335228</v>
      </c>
      <c r="AB329" s="17" t="str">
        <f t="shared" si="38"/>
        <v>Solid Door Reach-In Refrigerator</v>
      </c>
      <c r="AC329" s="9" t="str">
        <f t="shared" si="39"/>
        <v>Blue Air</v>
      </c>
      <c r="AD329" s="18" t="str">
        <f t="shared" si="40"/>
        <v>BSR23T-HC</v>
      </c>
      <c r="AE329" s="18">
        <f t="shared" si="41"/>
        <v>266.56</v>
      </c>
      <c r="AF329" s="18">
        <f t="shared" si="42"/>
        <v>26.656000000000002</v>
      </c>
    </row>
    <row r="330" spans="1:32" x14ac:dyDescent="0.25">
      <c r="A330" s="9" t="s">
        <v>617</v>
      </c>
      <c r="B330" s="12">
        <f>VLOOKUP(A330, 'Measures with Incentive Levels'!$A$1:$C$21, 2, FALSE)*R330</f>
        <v>599.19999999999993</v>
      </c>
      <c r="C330" s="12">
        <f t="shared" si="36"/>
        <v>59.919999999999995</v>
      </c>
      <c r="D330">
        <v>2299079</v>
      </c>
      <c r="E330" t="s">
        <v>531</v>
      </c>
      <c r="F330" t="s">
        <v>1224</v>
      </c>
      <c r="G330" t="s">
        <v>2100</v>
      </c>
      <c r="H330" t="s">
        <v>2100</v>
      </c>
      <c r="J330" t="s">
        <v>2032</v>
      </c>
      <c r="K330" t="s">
        <v>1507</v>
      </c>
      <c r="L330" t="s">
        <v>1529</v>
      </c>
      <c r="M330" t="s">
        <v>1509</v>
      </c>
      <c r="N330">
        <v>0</v>
      </c>
      <c r="O330">
        <v>2</v>
      </c>
      <c r="P330">
        <v>2</v>
      </c>
      <c r="Q330" t="s">
        <v>1510</v>
      </c>
      <c r="R330">
        <v>42.8</v>
      </c>
      <c r="S330">
        <v>0</v>
      </c>
      <c r="T330">
        <v>42.8</v>
      </c>
      <c r="U330">
        <v>76.92</v>
      </c>
      <c r="V330">
        <v>53.94</v>
      </c>
      <c r="W330">
        <v>30.98</v>
      </c>
      <c r="X330">
        <v>1.94</v>
      </c>
      <c r="Y330" t="s">
        <v>1099</v>
      </c>
      <c r="Z330">
        <v>42835</v>
      </c>
      <c r="AA330" s="17">
        <f t="shared" si="37"/>
        <v>2299079</v>
      </c>
      <c r="AB330" s="17" t="str">
        <f t="shared" si="38"/>
        <v>Solid Door Reach-In Refrigerator</v>
      </c>
      <c r="AC330" s="9" t="str">
        <f t="shared" si="39"/>
        <v>Blue Air</v>
      </c>
      <c r="AD330" s="18" t="str">
        <f t="shared" si="40"/>
        <v>BSR49</v>
      </c>
      <c r="AE330" s="18">
        <f t="shared" si="41"/>
        <v>599.19999999999993</v>
      </c>
      <c r="AF330" s="18">
        <f t="shared" si="42"/>
        <v>59.919999999999995</v>
      </c>
    </row>
    <row r="331" spans="1:32" x14ac:dyDescent="0.25">
      <c r="A331" s="9" t="s">
        <v>617</v>
      </c>
      <c r="B331" s="12">
        <f>VLOOKUP(A331, 'Measures with Incentive Levels'!$A$1:$C$21, 2, FALSE)*R331</f>
        <v>597.66</v>
      </c>
      <c r="C331" s="12">
        <f t="shared" si="36"/>
        <v>59.765999999999998</v>
      </c>
      <c r="D331">
        <v>2335236</v>
      </c>
      <c r="E331" t="s">
        <v>531</v>
      </c>
      <c r="F331" t="s">
        <v>1224</v>
      </c>
      <c r="G331" t="s">
        <v>2101</v>
      </c>
      <c r="H331" t="s">
        <v>2101</v>
      </c>
      <c r="J331" t="s">
        <v>2032</v>
      </c>
      <c r="K331" t="s">
        <v>1507</v>
      </c>
      <c r="L331" t="s">
        <v>1529</v>
      </c>
      <c r="M331" t="s">
        <v>1509</v>
      </c>
      <c r="N331">
        <v>0</v>
      </c>
      <c r="O331">
        <v>2</v>
      </c>
      <c r="P331">
        <v>2</v>
      </c>
      <c r="Q331" t="s">
        <v>1510</v>
      </c>
      <c r="R331">
        <v>42.69</v>
      </c>
      <c r="S331">
        <v>0</v>
      </c>
      <c r="T331">
        <v>42.69</v>
      </c>
      <c r="U331">
        <v>82.38</v>
      </c>
      <c r="V331">
        <v>54</v>
      </c>
      <c r="W331">
        <v>31</v>
      </c>
      <c r="X331">
        <v>2.59</v>
      </c>
      <c r="Y331" t="s">
        <v>1273</v>
      </c>
      <c r="Z331">
        <v>43480</v>
      </c>
      <c r="AA331" s="17">
        <f t="shared" si="37"/>
        <v>2335236</v>
      </c>
      <c r="AB331" s="17" t="str">
        <f t="shared" si="38"/>
        <v>Solid Door Reach-In Refrigerator</v>
      </c>
      <c r="AC331" s="9" t="str">
        <f t="shared" si="39"/>
        <v>Blue Air</v>
      </c>
      <c r="AD331" s="18" t="str">
        <f t="shared" si="40"/>
        <v>BSR49-HC</v>
      </c>
      <c r="AE331" s="18">
        <f t="shared" si="41"/>
        <v>597.66</v>
      </c>
      <c r="AF331" s="18">
        <f t="shared" si="42"/>
        <v>59.765999999999998</v>
      </c>
    </row>
    <row r="332" spans="1:32" x14ac:dyDescent="0.25">
      <c r="A332" s="9" t="s">
        <v>617</v>
      </c>
      <c r="B332" s="12">
        <f>VLOOKUP(A332, 'Measures with Incentive Levels'!$A$1:$C$21, 2, FALSE)*R332</f>
        <v>599.9</v>
      </c>
      <c r="C332" s="12">
        <f t="shared" si="36"/>
        <v>59.99</v>
      </c>
      <c r="D332">
        <v>2335248</v>
      </c>
      <c r="E332" t="s">
        <v>531</v>
      </c>
      <c r="F332" t="s">
        <v>1224</v>
      </c>
      <c r="G332" t="s">
        <v>2102</v>
      </c>
      <c r="H332" t="s">
        <v>2102</v>
      </c>
      <c r="J332" t="s">
        <v>2032</v>
      </c>
      <c r="K332" t="s">
        <v>1507</v>
      </c>
      <c r="L332" t="s">
        <v>1529</v>
      </c>
      <c r="M332" t="s">
        <v>1509</v>
      </c>
      <c r="N332">
        <v>0</v>
      </c>
      <c r="O332">
        <v>2</v>
      </c>
      <c r="P332">
        <v>2</v>
      </c>
      <c r="Q332" t="s">
        <v>1510</v>
      </c>
      <c r="R332">
        <v>42.85</v>
      </c>
      <c r="S332">
        <v>0</v>
      </c>
      <c r="T332">
        <v>42.85</v>
      </c>
      <c r="U332">
        <v>81.75</v>
      </c>
      <c r="V332">
        <v>54</v>
      </c>
      <c r="W332">
        <v>31</v>
      </c>
      <c r="X332">
        <v>1.66</v>
      </c>
      <c r="Y332" t="s">
        <v>1273</v>
      </c>
      <c r="Z332">
        <v>43480</v>
      </c>
      <c r="AA332" s="17">
        <f t="shared" si="37"/>
        <v>2335248</v>
      </c>
      <c r="AB332" s="17" t="str">
        <f t="shared" si="38"/>
        <v>Solid Door Reach-In Refrigerator</v>
      </c>
      <c r="AC332" s="9" t="str">
        <f t="shared" si="39"/>
        <v>Blue Air</v>
      </c>
      <c r="AD332" s="18" t="str">
        <f t="shared" si="40"/>
        <v>BSR49T-HC</v>
      </c>
      <c r="AE332" s="18">
        <f t="shared" si="41"/>
        <v>599.9</v>
      </c>
      <c r="AF332" s="18">
        <f t="shared" si="42"/>
        <v>59.99</v>
      </c>
    </row>
    <row r="333" spans="1:32" x14ac:dyDescent="0.25">
      <c r="A333" s="9" t="s">
        <v>617</v>
      </c>
      <c r="B333" s="12">
        <f>VLOOKUP(A333, 'Measures with Incentive Levels'!$A$1:$C$21, 2, FALSE)*R333</f>
        <v>933.80000000000007</v>
      </c>
      <c r="C333" s="12">
        <f t="shared" si="36"/>
        <v>93.38000000000001</v>
      </c>
      <c r="D333">
        <v>2299067</v>
      </c>
      <c r="E333" t="s">
        <v>531</v>
      </c>
      <c r="F333" t="s">
        <v>1224</v>
      </c>
      <c r="G333" t="s">
        <v>2103</v>
      </c>
      <c r="H333" t="s">
        <v>2103</v>
      </c>
      <c r="J333" t="s">
        <v>2032</v>
      </c>
      <c r="K333" t="s">
        <v>1507</v>
      </c>
      <c r="L333" t="s">
        <v>1529</v>
      </c>
      <c r="M333" t="s">
        <v>1509</v>
      </c>
      <c r="N333">
        <v>0</v>
      </c>
      <c r="O333">
        <v>3</v>
      </c>
      <c r="P333">
        <v>3</v>
      </c>
      <c r="Q333" t="s">
        <v>1510</v>
      </c>
      <c r="R333">
        <v>66.7</v>
      </c>
      <c r="S333">
        <v>0</v>
      </c>
      <c r="T333">
        <v>66.7</v>
      </c>
      <c r="U333">
        <v>82.56</v>
      </c>
      <c r="V333">
        <v>81.099999999999994</v>
      </c>
      <c r="W333">
        <v>30.98</v>
      </c>
      <c r="X333">
        <v>2.85</v>
      </c>
      <c r="Y333" t="s">
        <v>1099</v>
      </c>
      <c r="Z333">
        <v>42835</v>
      </c>
      <c r="AA333" s="17">
        <f t="shared" si="37"/>
        <v>2299067</v>
      </c>
      <c r="AB333" s="17" t="str">
        <f t="shared" si="38"/>
        <v>Solid Door Reach-In Refrigerator</v>
      </c>
      <c r="AC333" s="9" t="str">
        <f t="shared" si="39"/>
        <v>Blue Air</v>
      </c>
      <c r="AD333" s="18" t="str">
        <f t="shared" si="40"/>
        <v>BSR72</v>
      </c>
      <c r="AE333" s="18">
        <f t="shared" si="41"/>
        <v>933.80000000000007</v>
      </c>
      <c r="AF333" s="18">
        <f t="shared" si="42"/>
        <v>93.38000000000001</v>
      </c>
    </row>
    <row r="334" spans="1:32" x14ac:dyDescent="0.25">
      <c r="A334" s="9" t="s">
        <v>617</v>
      </c>
      <c r="B334" s="12">
        <f>VLOOKUP(A334, 'Measures with Incentive Levels'!$A$1:$C$21, 2, FALSE)*R334</f>
        <v>931.28</v>
      </c>
      <c r="C334" s="12">
        <f t="shared" si="36"/>
        <v>93.128</v>
      </c>
      <c r="D334">
        <v>2335244</v>
      </c>
      <c r="E334" t="s">
        <v>531</v>
      </c>
      <c r="F334" t="s">
        <v>1224</v>
      </c>
      <c r="G334" t="s">
        <v>2104</v>
      </c>
      <c r="H334" t="s">
        <v>2104</v>
      </c>
      <c r="J334" t="s">
        <v>2032</v>
      </c>
      <c r="K334" t="s">
        <v>1507</v>
      </c>
      <c r="L334" t="s">
        <v>1529</v>
      </c>
      <c r="M334" t="s">
        <v>1509</v>
      </c>
      <c r="N334">
        <v>0</v>
      </c>
      <c r="O334">
        <v>3</v>
      </c>
      <c r="P334">
        <v>3</v>
      </c>
      <c r="Q334" t="s">
        <v>1510</v>
      </c>
      <c r="R334">
        <v>66.52</v>
      </c>
      <c r="S334">
        <v>0</v>
      </c>
      <c r="T334">
        <v>66.52</v>
      </c>
      <c r="U334">
        <v>82.38</v>
      </c>
      <c r="V334">
        <v>81</v>
      </c>
      <c r="W334">
        <v>31</v>
      </c>
      <c r="X334">
        <v>2.94</v>
      </c>
      <c r="Y334" t="s">
        <v>1273</v>
      </c>
      <c r="Z334">
        <v>43480</v>
      </c>
      <c r="AA334" s="17">
        <f t="shared" si="37"/>
        <v>2335244</v>
      </c>
      <c r="AB334" s="17" t="str">
        <f t="shared" si="38"/>
        <v>Solid Door Reach-In Refrigerator</v>
      </c>
      <c r="AC334" s="9" t="str">
        <f t="shared" si="39"/>
        <v>Blue Air</v>
      </c>
      <c r="AD334" s="18" t="str">
        <f t="shared" si="40"/>
        <v>BSR72-HC</v>
      </c>
      <c r="AE334" s="18">
        <f t="shared" si="41"/>
        <v>931.28</v>
      </c>
      <c r="AF334" s="18">
        <f t="shared" si="42"/>
        <v>93.128</v>
      </c>
    </row>
    <row r="335" spans="1:32" x14ac:dyDescent="0.25">
      <c r="A335" s="9" t="s">
        <v>617</v>
      </c>
      <c r="B335" s="12">
        <f>VLOOKUP(A335, 'Measures with Incentive Levels'!$A$1:$C$21, 2, FALSE)*R335</f>
        <v>247.79999999999998</v>
      </c>
      <c r="C335" s="12">
        <f t="shared" si="36"/>
        <v>24.78</v>
      </c>
      <c r="D335">
        <v>2286988</v>
      </c>
      <c r="E335" t="s">
        <v>532</v>
      </c>
      <c r="F335" t="s">
        <v>1518</v>
      </c>
      <c r="G335" t="s">
        <v>1654</v>
      </c>
      <c r="H335" t="s">
        <v>2105</v>
      </c>
      <c r="J335" t="s">
        <v>2032</v>
      </c>
      <c r="K335" t="s">
        <v>1507</v>
      </c>
      <c r="L335" t="s">
        <v>1528</v>
      </c>
      <c r="M335" t="s">
        <v>1509</v>
      </c>
      <c r="N335">
        <v>0</v>
      </c>
      <c r="O335">
        <v>1</v>
      </c>
      <c r="P335">
        <v>1</v>
      </c>
      <c r="Q335" t="s">
        <v>1510</v>
      </c>
      <c r="R335">
        <v>17.7</v>
      </c>
      <c r="S335">
        <v>0</v>
      </c>
      <c r="T335">
        <v>17.7</v>
      </c>
      <c r="U335">
        <v>82.68</v>
      </c>
      <c r="V335">
        <v>26.77</v>
      </c>
      <c r="W335">
        <v>32.68</v>
      </c>
      <c r="X335">
        <v>1.35</v>
      </c>
      <c r="Y335" t="s">
        <v>1099</v>
      </c>
      <c r="Z335">
        <v>41913</v>
      </c>
      <c r="AA335" s="17">
        <f t="shared" si="37"/>
        <v>2286988</v>
      </c>
      <c r="AB335" s="17" t="str">
        <f t="shared" si="38"/>
        <v>Solid Door Reach-In Refrigerator</v>
      </c>
      <c r="AC335" s="9" t="str">
        <f t="shared" si="39"/>
        <v>Arctic Air</v>
      </c>
      <c r="AD335" s="18" t="str">
        <f t="shared" si="40"/>
        <v>AR23E</v>
      </c>
      <c r="AE335" s="18">
        <f t="shared" si="41"/>
        <v>247.79999999999998</v>
      </c>
      <c r="AF335" s="18">
        <f t="shared" si="42"/>
        <v>24.78</v>
      </c>
    </row>
    <row r="336" spans="1:32" x14ac:dyDescent="0.25">
      <c r="A336" s="9" t="s">
        <v>617</v>
      </c>
      <c r="B336" s="12">
        <f>VLOOKUP(A336, 'Measures with Incentive Levels'!$A$1:$C$21, 2, FALSE)*R336</f>
        <v>582.4</v>
      </c>
      <c r="C336" s="12">
        <f t="shared" si="36"/>
        <v>58.24</v>
      </c>
      <c r="D336">
        <v>2287035</v>
      </c>
      <c r="E336" t="s">
        <v>532</v>
      </c>
      <c r="F336" t="s">
        <v>1518</v>
      </c>
      <c r="G336" t="s">
        <v>1654</v>
      </c>
      <c r="H336" t="s">
        <v>2106</v>
      </c>
      <c r="J336" t="s">
        <v>2032</v>
      </c>
      <c r="K336" t="s">
        <v>1507</v>
      </c>
      <c r="L336" t="s">
        <v>1528</v>
      </c>
      <c r="M336" t="s">
        <v>1509</v>
      </c>
      <c r="N336">
        <v>0</v>
      </c>
      <c r="O336">
        <v>1</v>
      </c>
      <c r="P336">
        <v>1</v>
      </c>
      <c r="Q336" t="s">
        <v>1510</v>
      </c>
      <c r="R336">
        <v>41.6</v>
      </c>
      <c r="S336">
        <v>0</v>
      </c>
      <c r="T336">
        <v>41.6</v>
      </c>
      <c r="U336">
        <v>82.68</v>
      </c>
      <c r="V336">
        <v>53.94</v>
      </c>
      <c r="W336">
        <v>32.68</v>
      </c>
      <c r="X336">
        <v>2.75</v>
      </c>
      <c r="Y336" t="s">
        <v>1099</v>
      </c>
      <c r="Z336">
        <v>41913</v>
      </c>
      <c r="AA336" s="17">
        <f t="shared" si="37"/>
        <v>2287035</v>
      </c>
      <c r="AB336" s="17" t="str">
        <f t="shared" si="38"/>
        <v>Solid Door Reach-In Refrigerator</v>
      </c>
      <c r="AC336" s="9" t="str">
        <f t="shared" si="39"/>
        <v>Arctic Air</v>
      </c>
      <c r="AD336" s="18" t="str">
        <f t="shared" si="40"/>
        <v>AR49E</v>
      </c>
      <c r="AE336" s="18">
        <f t="shared" si="41"/>
        <v>582.4</v>
      </c>
      <c r="AF336" s="18">
        <f t="shared" si="42"/>
        <v>58.24</v>
      </c>
    </row>
    <row r="337" spans="1:32" x14ac:dyDescent="0.25">
      <c r="A337" s="9" t="s">
        <v>617</v>
      </c>
      <c r="B337" s="12">
        <f>VLOOKUP(A337, 'Measures with Incentive Levels'!$A$1:$C$21, 2, FALSE)*R337</f>
        <v>75.600000000000009</v>
      </c>
      <c r="C337" s="12">
        <f t="shared" si="36"/>
        <v>7.5600000000000014</v>
      </c>
      <c r="D337">
        <v>2287066</v>
      </c>
      <c r="E337" t="s">
        <v>532</v>
      </c>
      <c r="F337" t="s">
        <v>1518</v>
      </c>
      <c r="G337" t="s">
        <v>1784</v>
      </c>
      <c r="H337" t="s">
        <v>2107</v>
      </c>
      <c r="J337" t="s">
        <v>2032</v>
      </c>
      <c r="K337" t="s">
        <v>1507</v>
      </c>
      <c r="L337" t="s">
        <v>1528</v>
      </c>
      <c r="M337" t="s">
        <v>1509</v>
      </c>
      <c r="N337">
        <v>0</v>
      </c>
      <c r="O337">
        <v>1</v>
      </c>
      <c r="P337">
        <v>1</v>
      </c>
      <c r="Q337" t="s">
        <v>1510</v>
      </c>
      <c r="R337">
        <v>5.4</v>
      </c>
      <c r="S337">
        <v>0</v>
      </c>
      <c r="T337">
        <v>5.4</v>
      </c>
      <c r="U337">
        <v>35.549999999999997</v>
      </c>
      <c r="V337">
        <v>27.76</v>
      </c>
      <c r="W337">
        <v>29.92</v>
      </c>
      <c r="X337">
        <v>0.99</v>
      </c>
      <c r="Y337" t="s">
        <v>1649</v>
      </c>
      <c r="Z337">
        <v>42724</v>
      </c>
      <c r="AA337" s="17">
        <f t="shared" si="37"/>
        <v>2287066</v>
      </c>
      <c r="AB337" s="17" t="str">
        <f t="shared" si="38"/>
        <v>Solid Door Reach-In Refrigerator</v>
      </c>
      <c r="AC337" s="9" t="str">
        <f t="shared" si="39"/>
        <v>Arctic Air</v>
      </c>
      <c r="AD337" s="18" t="str">
        <f t="shared" si="40"/>
        <v>AUC27RZ</v>
      </c>
      <c r="AE337" s="18">
        <f t="shared" si="41"/>
        <v>75.600000000000009</v>
      </c>
      <c r="AF337" s="18">
        <f t="shared" si="42"/>
        <v>7.5600000000000014</v>
      </c>
    </row>
    <row r="338" spans="1:32" x14ac:dyDescent="0.25">
      <c r="A338" s="9" t="s">
        <v>617</v>
      </c>
      <c r="B338" s="12">
        <f>VLOOKUP(A338, 'Measures with Incentive Levels'!$A$1:$C$21, 2, FALSE)*R338</f>
        <v>141.4</v>
      </c>
      <c r="C338" s="12">
        <f t="shared" si="36"/>
        <v>14.14</v>
      </c>
      <c r="D338">
        <v>2287074</v>
      </c>
      <c r="E338" t="s">
        <v>532</v>
      </c>
      <c r="F338" t="s">
        <v>1518</v>
      </c>
      <c r="G338" t="s">
        <v>1784</v>
      </c>
      <c r="H338" t="s">
        <v>2108</v>
      </c>
      <c r="J338" t="s">
        <v>2032</v>
      </c>
      <c r="K338" t="s">
        <v>1507</v>
      </c>
      <c r="L338" t="s">
        <v>1528</v>
      </c>
      <c r="M338" t="s">
        <v>1509</v>
      </c>
      <c r="N338">
        <v>0</v>
      </c>
      <c r="O338">
        <v>2</v>
      </c>
      <c r="P338">
        <v>2</v>
      </c>
      <c r="Q338" t="s">
        <v>1510</v>
      </c>
      <c r="R338">
        <v>10.1</v>
      </c>
      <c r="S338">
        <v>0</v>
      </c>
      <c r="T338">
        <v>10.1</v>
      </c>
      <c r="U338">
        <v>35.549999999999997</v>
      </c>
      <c r="V338">
        <v>48.19</v>
      </c>
      <c r="W338">
        <v>29.92</v>
      </c>
      <c r="X338">
        <v>1.0900000000000001</v>
      </c>
      <c r="Y338" t="s">
        <v>1649</v>
      </c>
      <c r="Z338">
        <v>42724</v>
      </c>
      <c r="AA338" s="17">
        <f t="shared" si="37"/>
        <v>2287074</v>
      </c>
      <c r="AB338" s="17" t="str">
        <f t="shared" si="38"/>
        <v>Solid Door Reach-In Refrigerator</v>
      </c>
      <c r="AC338" s="9" t="str">
        <f t="shared" si="39"/>
        <v>Arctic Air</v>
      </c>
      <c r="AD338" s="18" t="str">
        <f t="shared" si="40"/>
        <v>AUC48RZ</v>
      </c>
      <c r="AE338" s="18">
        <f t="shared" si="41"/>
        <v>141.4</v>
      </c>
      <c r="AF338" s="18">
        <f t="shared" si="42"/>
        <v>14.14</v>
      </c>
    </row>
    <row r="339" spans="1:32" x14ac:dyDescent="0.25">
      <c r="A339" s="9" t="s">
        <v>617</v>
      </c>
      <c r="B339" s="12">
        <f>VLOOKUP(A339, 'Measures with Incentive Levels'!$A$1:$C$21, 2, FALSE)*R339</f>
        <v>254.79999999999998</v>
      </c>
      <c r="C339" s="12">
        <f t="shared" si="36"/>
        <v>25.48</v>
      </c>
      <c r="D339">
        <v>2287108</v>
      </c>
      <c r="E339" t="s">
        <v>532</v>
      </c>
      <c r="F339" t="s">
        <v>1518</v>
      </c>
      <c r="G339" t="s">
        <v>1654</v>
      </c>
      <c r="H339" t="s">
        <v>2109</v>
      </c>
      <c r="J339" t="s">
        <v>2032</v>
      </c>
      <c r="K339" t="s">
        <v>1507</v>
      </c>
      <c r="L339" t="s">
        <v>1528</v>
      </c>
      <c r="M339" t="s">
        <v>1509</v>
      </c>
      <c r="N339">
        <v>0</v>
      </c>
      <c r="O339">
        <v>1</v>
      </c>
      <c r="P339">
        <v>1</v>
      </c>
      <c r="Q339" t="s">
        <v>1510</v>
      </c>
      <c r="R339">
        <v>18.2</v>
      </c>
      <c r="S339">
        <v>0</v>
      </c>
      <c r="T339">
        <v>18.2</v>
      </c>
      <c r="U339">
        <v>77.36</v>
      </c>
      <c r="V339">
        <v>30.47</v>
      </c>
      <c r="W339">
        <v>29.06</v>
      </c>
      <c r="X339">
        <v>1.35</v>
      </c>
      <c r="Y339" t="s">
        <v>1099</v>
      </c>
      <c r="Z339">
        <v>42278</v>
      </c>
      <c r="AA339" s="17">
        <f t="shared" si="37"/>
        <v>2287108</v>
      </c>
      <c r="AB339" s="17" t="str">
        <f t="shared" si="38"/>
        <v>Solid Door Reach-In Refrigerator</v>
      </c>
      <c r="AC339" s="9" t="str">
        <f t="shared" si="39"/>
        <v>Arctic Air</v>
      </c>
      <c r="AD339" s="18" t="str">
        <f t="shared" si="40"/>
        <v>AWR25</v>
      </c>
      <c r="AE339" s="18">
        <f t="shared" si="41"/>
        <v>254.79999999999998</v>
      </c>
      <c r="AF339" s="18">
        <f t="shared" si="42"/>
        <v>25.48</v>
      </c>
    </row>
    <row r="340" spans="1:32" x14ac:dyDescent="0.25">
      <c r="A340" s="9" t="s">
        <v>617</v>
      </c>
      <c r="B340" s="12">
        <f>VLOOKUP(A340, 'Measures with Incentive Levels'!$A$1:$C$21, 2, FALSE)*R340</f>
        <v>299.32</v>
      </c>
      <c r="C340" s="12">
        <f t="shared" si="36"/>
        <v>29.932000000000002</v>
      </c>
      <c r="D340">
        <v>2333144</v>
      </c>
      <c r="E340" t="s">
        <v>2110</v>
      </c>
      <c r="F340" t="s">
        <v>2111</v>
      </c>
      <c r="G340" t="s">
        <v>2112</v>
      </c>
      <c r="H340" t="s">
        <v>2112</v>
      </c>
      <c r="I340" t="s">
        <v>2113</v>
      </c>
      <c r="J340" t="s">
        <v>2032</v>
      </c>
      <c r="K340" t="s">
        <v>1507</v>
      </c>
      <c r="L340" t="s">
        <v>1514</v>
      </c>
      <c r="M340" t="s">
        <v>1509</v>
      </c>
      <c r="N340">
        <v>0</v>
      </c>
      <c r="O340">
        <v>1</v>
      </c>
      <c r="P340">
        <v>1</v>
      </c>
      <c r="Q340" t="s">
        <v>1510</v>
      </c>
      <c r="R340">
        <v>21.38</v>
      </c>
      <c r="S340">
        <v>0</v>
      </c>
      <c r="T340">
        <v>21.38</v>
      </c>
      <c r="U340">
        <v>59.25</v>
      </c>
      <c r="V340">
        <v>22.35</v>
      </c>
      <c r="W340">
        <v>26.5</v>
      </c>
      <c r="X340">
        <v>1.4</v>
      </c>
      <c r="Y340" t="s">
        <v>1273</v>
      </c>
      <c r="Z340">
        <v>43466</v>
      </c>
      <c r="AA340" s="17">
        <f t="shared" si="37"/>
        <v>2333144</v>
      </c>
      <c r="AB340" s="17" t="str">
        <f t="shared" si="38"/>
        <v>Solid Door Reach-In Refrigerator</v>
      </c>
      <c r="AC340" s="9" t="str">
        <f t="shared" si="39"/>
        <v>Continental</v>
      </c>
      <c r="AD340" s="18" t="str">
        <f t="shared" si="40"/>
        <v>1REN</v>
      </c>
      <c r="AE340" s="18">
        <f t="shared" si="41"/>
        <v>299.32</v>
      </c>
      <c r="AF340" s="18">
        <f t="shared" si="42"/>
        <v>29.932000000000002</v>
      </c>
    </row>
    <row r="341" spans="1:32" x14ac:dyDescent="0.25">
      <c r="A341" s="9" t="s">
        <v>617</v>
      </c>
      <c r="B341" s="12">
        <f>VLOOKUP(A341, 'Measures with Incentive Levels'!$A$1:$C$21, 2, FALSE)*R341</f>
        <v>295.53999999999996</v>
      </c>
      <c r="C341" s="12">
        <f t="shared" si="36"/>
        <v>29.553999999999998</v>
      </c>
      <c r="D341">
        <v>2333145</v>
      </c>
      <c r="E341" t="s">
        <v>2110</v>
      </c>
      <c r="F341" t="s">
        <v>2111</v>
      </c>
      <c r="G341" t="s">
        <v>2114</v>
      </c>
      <c r="H341" t="s">
        <v>2114</v>
      </c>
      <c r="I341" t="s">
        <v>2115</v>
      </c>
      <c r="J341" t="s">
        <v>2032</v>
      </c>
      <c r="K341" t="s">
        <v>1507</v>
      </c>
      <c r="L341" t="s">
        <v>1514</v>
      </c>
      <c r="M341" t="s">
        <v>1509</v>
      </c>
      <c r="N341">
        <v>0</v>
      </c>
      <c r="O341">
        <v>2</v>
      </c>
      <c r="P341">
        <v>2</v>
      </c>
      <c r="Q341" t="s">
        <v>1510</v>
      </c>
      <c r="R341">
        <v>21.11</v>
      </c>
      <c r="S341">
        <v>0</v>
      </c>
      <c r="T341">
        <v>21.11</v>
      </c>
      <c r="U341">
        <v>59.22</v>
      </c>
      <c r="V341">
        <v>22.35</v>
      </c>
      <c r="W341">
        <v>26.5</v>
      </c>
      <c r="X341">
        <v>1.46</v>
      </c>
      <c r="Y341" t="s">
        <v>1273</v>
      </c>
      <c r="Z341">
        <v>43466</v>
      </c>
      <c r="AA341" s="17">
        <f t="shared" si="37"/>
        <v>2333145</v>
      </c>
      <c r="AB341" s="17" t="str">
        <f t="shared" si="38"/>
        <v>Solid Door Reach-In Refrigerator</v>
      </c>
      <c r="AC341" s="9" t="str">
        <f t="shared" si="39"/>
        <v>Continental</v>
      </c>
      <c r="AD341" s="18" t="str">
        <f t="shared" si="40"/>
        <v>1RENHD</v>
      </c>
      <c r="AE341" s="18">
        <f t="shared" si="41"/>
        <v>295.53999999999996</v>
      </c>
      <c r="AF341" s="18">
        <f t="shared" si="42"/>
        <v>29.553999999999998</v>
      </c>
    </row>
    <row r="342" spans="1:32" x14ac:dyDescent="0.25">
      <c r="A342" s="9" t="s">
        <v>617</v>
      </c>
      <c r="B342" s="12">
        <f>VLOOKUP(A342, 'Measures with Incentive Levels'!$A$1:$C$21, 2, FALSE)*R342</f>
        <v>265.58</v>
      </c>
      <c r="C342" s="12">
        <f t="shared" si="36"/>
        <v>26.558</v>
      </c>
      <c r="D342">
        <v>2333142</v>
      </c>
      <c r="E342" t="s">
        <v>2110</v>
      </c>
      <c r="F342" t="s">
        <v>2111</v>
      </c>
      <c r="G342" t="s">
        <v>2116</v>
      </c>
      <c r="H342" t="s">
        <v>2116</v>
      </c>
      <c r="I342" t="s">
        <v>2117</v>
      </c>
      <c r="J342" t="s">
        <v>2032</v>
      </c>
      <c r="K342" t="s">
        <v>1507</v>
      </c>
      <c r="L342" t="s">
        <v>1514</v>
      </c>
      <c r="M342" t="s">
        <v>1509</v>
      </c>
      <c r="N342">
        <v>0</v>
      </c>
      <c r="O342">
        <v>1</v>
      </c>
      <c r="P342">
        <v>1</v>
      </c>
      <c r="Q342" t="s">
        <v>1510</v>
      </c>
      <c r="R342">
        <v>18.97</v>
      </c>
      <c r="S342">
        <v>0</v>
      </c>
      <c r="T342">
        <v>18.97</v>
      </c>
      <c r="U342">
        <v>59.13</v>
      </c>
      <c r="V342">
        <v>19.88</v>
      </c>
      <c r="W342">
        <v>26.5</v>
      </c>
      <c r="X342">
        <v>1.28</v>
      </c>
      <c r="Y342" t="s">
        <v>1273</v>
      </c>
      <c r="Z342">
        <v>43466</v>
      </c>
      <c r="AA342" s="17">
        <f t="shared" si="37"/>
        <v>2333142</v>
      </c>
      <c r="AB342" s="17" t="str">
        <f t="shared" si="38"/>
        <v>Solid Door Reach-In Refrigerator</v>
      </c>
      <c r="AC342" s="9" t="str">
        <f t="shared" si="39"/>
        <v>Continental</v>
      </c>
      <c r="AD342" s="18" t="str">
        <f t="shared" si="40"/>
        <v>1RN</v>
      </c>
      <c r="AE342" s="18">
        <f t="shared" si="41"/>
        <v>265.58</v>
      </c>
      <c r="AF342" s="18">
        <f t="shared" si="42"/>
        <v>26.558</v>
      </c>
    </row>
    <row r="343" spans="1:32" x14ac:dyDescent="0.25">
      <c r="A343" s="9" t="s">
        <v>617</v>
      </c>
      <c r="B343" s="12">
        <f>VLOOKUP(A343, 'Measures with Incentive Levels'!$A$1:$C$21, 2, FALSE)*R343</f>
        <v>259.83999999999997</v>
      </c>
      <c r="C343" s="12">
        <f t="shared" si="36"/>
        <v>25.983999999999998</v>
      </c>
      <c r="D343">
        <v>2333143</v>
      </c>
      <c r="E343" t="s">
        <v>2110</v>
      </c>
      <c r="F343" t="s">
        <v>2111</v>
      </c>
      <c r="G343" t="s">
        <v>2118</v>
      </c>
      <c r="H343" t="s">
        <v>2118</v>
      </c>
      <c r="I343" t="s">
        <v>2119</v>
      </c>
      <c r="J343" t="s">
        <v>2032</v>
      </c>
      <c r="K343" t="s">
        <v>1507</v>
      </c>
      <c r="L343" t="s">
        <v>1514</v>
      </c>
      <c r="M343" t="s">
        <v>1509</v>
      </c>
      <c r="N343">
        <v>0</v>
      </c>
      <c r="O343">
        <v>2</v>
      </c>
      <c r="P343">
        <v>2</v>
      </c>
      <c r="Q343" t="s">
        <v>1510</v>
      </c>
      <c r="R343">
        <v>18.559999999999999</v>
      </c>
      <c r="S343">
        <v>0</v>
      </c>
      <c r="T343">
        <v>18.559999999999999</v>
      </c>
      <c r="U343">
        <v>59.22</v>
      </c>
      <c r="V343">
        <v>19.88</v>
      </c>
      <c r="W343">
        <v>26.5</v>
      </c>
      <c r="X343">
        <v>1.43</v>
      </c>
      <c r="Y343" t="s">
        <v>1273</v>
      </c>
      <c r="Z343">
        <v>43466</v>
      </c>
      <c r="AA343" s="17">
        <f t="shared" si="37"/>
        <v>2333143</v>
      </c>
      <c r="AB343" s="17" t="str">
        <f t="shared" si="38"/>
        <v>Solid Door Reach-In Refrigerator</v>
      </c>
      <c r="AC343" s="9" t="str">
        <f t="shared" si="39"/>
        <v>Continental</v>
      </c>
      <c r="AD343" s="18" t="str">
        <f t="shared" si="40"/>
        <v>1RNHD</v>
      </c>
      <c r="AE343" s="18">
        <f t="shared" si="41"/>
        <v>259.83999999999997</v>
      </c>
      <c r="AF343" s="18">
        <f t="shared" si="42"/>
        <v>25.983999999999998</v>
      </c>
    </row>
    <row r="344" spans="1:32" x14ac:dyDescent="0.25">
      <c r="A344" s="9" t="s">
        <v>617</v>
      </c>
      <c r="B344" s="12">
        <f>VLOOKUP(A344, 'Measures with Incentive Levels'!$A$1:$C$21, 2, FALSE)*R344</f>
        <v>680.96</v>
      </c>
      <c r="C344" s="12">
        <f t="shared" si="36"/>
        <v>68.096000000000004</v>
      </c>
      <c r="D344">
        <v>2333149</v>
      </c>
      <c r="E344" t="s">
        <v>2110</v>
      </c>
      <c r="F344" t="s">
        <v>2111</v>
      </c>
      <c r="G344" t="s">
        <v>2120</v>
      </c>
      <c r="H344" t="s">
        <v>2120</v>
      </c>
      <c r="I344" t="s">
        <v>2121</v>
      </c>
      <c r="J344" t="s">
        <v>2032</v>
      </c>
      <c r="K344" t="s">
        <v>1507</v>
      </c>
      <c r="L344" t="s">
        <v>1514</v>
      </c>
      <c r="M344" t="s">
        <v>1509</v>
      </c>
      <c r="N344">
        <v>0</v>
      </c>
      <c r="O344">
        <v>2</v>
      </c>
      <c r="P344">
        <v>2</v>
      </c>
      <c r="Q344" t="s">
        <v>1510</v>
      </c>
      <c r="R344">
        <v>48.64</v>
      </c>
      <c r="S344">
        <v>0</v>
      </c>
      <c r="T344">
        <v>48.64</v>
      </c>
      <c r="U344">
        <v>59.22</v>
      </c>
      <c r="V344">
        <v>51</v>
      </c>
      <c r="W344">
        <v>26.5</v>
      </c>
      <c r="X344">
        <v>2.06</v>
      </c>
      <c r="Y344" t="s">
        <v>1273</v>
      </c>
      <c r="Z344">
        <v>43466</v>
      </c>
      <c r="AA344" s="17">
        <f t="shared" si="37"/>
        <v>2333149</v>
      </c>
      <c r="AB344" s="17" t="str">
        <f t="shared" si="38"/>
        <v>Solid Door Reach-In Refrigerator</v>
      </c>
      <c r="AC344" s="9" t="str">
        <f t="shared" si="39"/>
        <v>Continental</v>
      </c>
      <c r="AD344" s="18" t="str">
        <f t="shared" si="40"/>
        <v>2REN</v>
      </c>
      <c r="AE344" s="18">
        <f t="shared" si="41"/>
        <v>680.96</v>
      </c>
      <c r="AF344" s="18">
        <f t="shared" si="42"/>
        <v>68.096000000000004</v>
      </c>
    </row>
    <row r="345" spans="1:32" x14ac:dyDescent="0.25">
      <c r="A345" s="9" t="s">
        <v>617</v>
      </c>
      <c r="B345" s="12">
        <f>VLOOKUP(A345, 'Measures with Incentive Levels'!$A$1:$C$21, 2, FALSE)*R345</f>
        <v>676.62</v>
      </c>
      <c r="C345" s="12">
        <f t="shared" si="36"/>
        <v>67.662000000000006</v>
      </c>
      <c r="D345">
        <v>2333150</v>
      </c>
      <c r="E345" t="s">
        <v>2110</v>
      </c>
      <c r="F345" t="s">
        <v>2111</v>
      </c>
      <c r="G345" t="s">
        <v>2122</v>
      </c>
      <c r="H345" t="s">
        <v>2122</v>
      </c>
      <c r="I345" t="s">
        <v>2123</v>
      </c>
      <c r="J345" t="s">
        <v>2032</v>
      </c>
      <c r="K345" t="s">
        <v>1507</v>
      </c>
      <c r="L345" t="s">
        <v>1514</v>
      </c>
      <c r="M345" t="s">
        <v>1509</v>
      </c>
      <c r="N345">
        <v>0</v>
      </c>
      <c r="O345">
        <v>4</v>
      </c>
      <c r="P345">
        <v>4</v>
      </c>
      <c r="Q345" t="s">
        <v>1510</v>
      </c>
      <c r="R345">
        <v>48.33</v>
      </c>
      <c r="S345">
        <v>0</v>
      </c>
      <c r="T345">
        <v>48.33</v>
      </c>
      <c r="U345">
        <v>59.22</v>
      </c>
      <c r="V345">
        <v>51</v>
      </c>
      <c r="W345">
        <v>26.5</v>
      </c>
      <c r="X345">
        <v>2.25</v>
      </c>
      <c r="Y345" t="s">
        <v>1273</v>
      </c>
      <c r="Z345">
        <v>43466</v>
      </c>
      <c r="AA345" s="17">
        <f t="shared" si="37"/>
        <v>2333150</v>
      </c>
      <c r="AB345" s="17" t="str">
        <f t="shared" si="38"/>
        <v>Solid Door Reach-In Refrigerator</v>
      </c>
      <c r="AC345" s="9" t="str">
        <f t="shared" si="39"/>
        <v>Continental</v>
      </c>
      <c r="AD345" s="18" t="str">
        <f t="shared" si="40"/>
        <v>2RENHD</v>
      </c>
      <c r="AE345" s="18">
        <f t="shared" si="41"/>
        <v>676.62</v>
      </c>
      <c r="AF345" s="18">
        <f t="shared" si="42"/>
        <v>67.662000000000006</v>
      </c>
    </row>
    <row r="346" spans="1:32" x14ac:dyDescent="0.25">
      <c r="A346" s="9" t="s">
        <v>617</v>
      </c>
      <c r="B346" s="12">
        <f>VLOOKUP(A346, 'Measures with Incentive Levels'!$A$1:$C$21, 2, FALSE)*R346</f>
        <v>608.30000000000007</v>
      </c>
      <c r="C346" s="12">
        <f t="shared" si="36"/>
        <v>60.830000000000013</v>
      </c>
      <c r="D346">
        <v>2333147</v>
      </c>
      <c r="E346" t="s">
        <v>2110</v>
      </c>
      <c r="F346" t="s">
        <v>2111</v>
      </c>
      <c r="G346" t="s">
        <v>2124</v>
      </c>
      <c r="H346" t="s">
        <v>2124</v>
      </c>
      <c r="I346" t="s">
        <v>2125</v>
      </c>
      <c r="J346" t="s">
        <v>2032</v>
      </c>
      <c r="K346" t="s">
        <v>1507</v>
      </c>
      <c r="L346" t="s">
        <v>1514</v>
      </c>
      <c r="M346" t="s">
        <v>1509</v>
      </c>
      <c r="N346">
        <v>0</v>
      </c>
      <c r="O346">
        <v>2</v>
      </c>
      <c r="P346">
        <v>2</v>
      </c>
      <c r="Q346" t="s">
        <v>1510</v>
      </c>
      <c r="R346">
        <v>43.45</v>
      </c>
      <c r="S346">
        <v>0</v>
      </c>
      <c r="T346">
        <v>43.45</v>
      </c>
      <c r="U346">
        <v>59.25</v>
      </c>
      <c r="V346">
        <v>46</v>
      </c>
      <c r="W346">
        <v>26.5</v>
      </c>
      <c r="X346">
        <v>2.13</v>
      </c>
      <c r="Y346" t="s">
        <v>1273</v>
      </c>
      <c r="Z346">
        <v>43466</v>
      </c>
      <c r="AA346" s="17">
        <f t="shared" si="37"/>
        <v>2333147</v>
      </c>
      <c r="AB346" s="17" t="str">
        <f t="shared" si="38"/>
        <v>Solid Door Reach-In Refrigerator</v>
      </c>
      <c r="AC346" s="9" t="str">
        <f t="shared" si="39"/>
        <v>Continental</v>
      </c>
      <c r="AD346" s="18" t="str">
        <f t="shared" si="40"/>
        <v>2RN</v>
      </c>
      <c r="AE346" s="18">
        <f t="shared" si="41"/>
        <v>608.30000000000007</v>
      </c>
      <c r="AF346" s="18">
        <f t="shared" si="42"/>
        <v>60.830000000000013</v>
      </c>
    </row>
    <row r="347" spans="1:32" x14ac:dyDescent="0.25">
      <c r="A347" s="9" t="s">
        <v>617</v>
      </c>
      <c r="B347" s="12">
        <f>VLOOKUP(A347, 'Measures with Incentive Levels'!$A$1:$C$21, 2, FALSE)*R347</f>
        <v>602.42000000000007</v>
      </c>
      <c r="C347" s="12">
        <f t="shared" si="36"/>
        <v>60.242000000000012</v>
      </c>
      <c r="D347">
        <v>2333148</v>
      </c>
      <c r="E347" t="s">
        <v>2110</v>
      </c>
      <c r="F347" t="s">
        <v>2111</v>
      </c>
      <c r="G347" t="s">
        <v>2126</v>
      </c>
      <c r="H347" t="s">
        <v>2126</v>
      </c>
      <c r="I347" t="s">
        <v>2127</v>
      </c>
      <c r="J347" t="s">
        <v>2032</v>
      </c>
      <c r="K347" t="s">
        <v>1507</v>
      </c>
      <c r="L347" t="s">
        <v>1514</v>
      </c>
      <c r="M347" t="s">
        <v>1509</v>
      </c>
      <c r="N347">
        <v>0</v>
      </c>
      <c r="O347">
        <v>4</v>
      </c>
      <c r="P347">
        <v>4</v>
      </c>
      <c r="Q347" t="s">
        <v>1510</v>
      </c>
      <c r="R347">
        <v>43.03</v>
      </c>
      <c r="S347">
        <v>0</v>
      </c>
      <c r="T347">
        <v>43.03</v>
      </c>
      <c r="U347">
        <v>59.25</v>
      </c>
      <c r="V347">
        <v>46</v>
      </c>
      <c r="W347">
        <v>26.5</v>
      </c>
      <c r="X347">
        <v>2.15</v>
      </c>
      <c r="Y347" t="s">
        <v>1273</v>
      </c>
      <c r="Z347">
        <v>43466</v>
      </c>
      <c r="AA347" s="17">
        <f t="shared" si="37"/>
        <v>2333148</v>
      </c>
      <c r="AB347" s="17" t="str">
        <f t="shared" si="38"/>
        <v>Solid Door Reach-In Refrigerator</v>
      </c>
      <c r="AC347" s="9" t="str">
        <f t="shared" si="39"/>
        <v>Continental</v>
      </c>
      <c r="AD347" s="18" t="str">
        <f t="shared" si="40"/>
        <v>2RNHD</v>
      </c>
      <c r="AE347" s="18">
        <f t="shared" si="41"/>
        <v>602.42000000000007</v>
      </c>
      <c r="AF347" s="18">
        <f t="shared" si="42"/>
        <v>60.242000000000012</v>
      </c>
    </row>
    <row r="348" spans="1:32" x14ac:dyDescent="0.25">
      <c r="A348" s="9" t="s">
        <v>617</v>
      </c>
      <c r="B348" s="12">
        <f>VLOOKUP(A348, 'Measures with Incentive Levels'!$A$1:$C$21, 2, FALSE)*R348</f>
        <v>305.2</v>
      </c>
      <c r="C348" s="12">
        <f t="shared" si="36"/>
        <v>30.52</v>
      </c>
      <c r="D348">
        <v>2334064</v>
      </c>
      <c r="E348" t="s">
        <v>2110</v>
      </c>
      <c r="F348" t="s">
        <v>2111</v>
      </c>
      <c r="G348" t="s">
        <v>2128</v>
      </c>
      <c r="H348" t="s">
        <v>2128</v>
      </c>
      <c r="I348" t="s">
        <v>2129</v>
      </c>
      <c r="J348" t="s">
        <v>2032</v>
      </c>
      <c r="K348" t="s">
        <v>1507</v>
      </c>
      <c r="L348" t="s">
        <v>1529</v>
      </c>
      <c r="M348" t="s">
        <v>1632</v>
      </c>
      <c r="N348">
        <v>0</v>
      </c>
      <c r="O348">
        <v>1</v>
      </c>
      <c r="P348">
        <v>1</v>
      </c>
      <c r="Q348" t="s">
        <v>1510</v>
      </c>
      <c r="R348">
        <v>21.8</v>
      </c>
      <c r="S348">
        <v>0</v>
      </c>
      <c r="T348">
        <v>21.8</v>
      </c>
      <c r="U348">
        <v>59.22</v>
      </c>
      <c r="V348">
        <v>22.38</v>
      </c>
      <c r="W348">
        <v>27.38</v>
      </c>
      <c r="X348">
        <v>1.54</v>
      </c>
      <c r="Y348" t="s">
        <v>1273</v>
      </c>
      <c r="Z348">
        <v>43497</v>
      </c>
      <c r="AA348" s="17">
        <f t="shared" si="37"/>
        <v>2334064</v>
      </c>
      <c r="AB348" s="17" t="str">
        <f t="shared" si="38"/>
        <v>Solid Door Reach-In Refrigerator</v>
      </c>
      <c r="AC348" s="9" t="str">
        <f t="shared" si="39"/>
        <v>Continental</v>
      </c>
      <c r="AD348" s="18" t="str">
        <f t="shared" si="40"/>
        <v>D1REN</v>
      </c>
      <c r="AE348" s="18">
        <f t="shared" si="41"/>
        <v>305.2</v>
      </c>
      <c r="AF348" s="18">
        <f t="shared" si="42"/>
        <v>30.52</v>
      </c>
    </row>
    <row r="349" spans="1:32" x14ac:dyDescent="0.25">
      <c r="A349" s="9" t="s">
        <v>617</v>
      </c>
      <c r="B349" s="12">
        <f>VLOOKUP(A349, 'Measures with Incentive Levels'!$A$1:$C$21, 2, FALSE)*R349</f>
        <v>301.14000000000004</v>
      </c>
      <c r="C349" s="12">
        <f t="shared" si="36"/>
        <v>30.114000000000004</v>
      </c>
      <c r="D349">
        <v>2334066</v>
      </c>
      <c r="E349" t="s">
        <v>2110</v>
      </c>
      <c r="F349" t="s">
        <v>2111</v>
      </c>
      <c r="G349" t="s">
        <v>2130</v>
      </c>
      <c r="H349" t="s">
        <v>2130</v>
      </c>
      <c r="I349" t="s">
        <v>2131</v>
      </c>
      <c r="J349" t="s">
        <v>2032</v>
      </c>
      <c r="K349" t="s">
        <v>1507</v>
      </c>
      <c r="L349" t="s">
        <v>1529</v>
      </c>
      <c r="M349" t="s">
        <v>1632</v>
      </c>
      <c r="N349">
        <v>0</v>
      </c>
      <c r="O349">
        <v>2</v>
      </c>
      <c r="P349">
        <v>2</v>
      </c>
      <c r="Q349" t="s">
        <v>1510</v>
      </c>
      <c r="R349">
        <v>21.51</v>
      </c>
      <c r="S349">
        <v>0</v>
      </c>
      <c r="T349">
        <v>21.51</v>
      </c>
      <c r="U349">
        <v>59.22</v>
      </c>
      <c r="V349">
        <v>22.38</v>
      </c>
      <c r="W349">
        <v>27.38</v>
      </c>
      <c r="X349">
        <v>1.66</v>
      </c>
      <c r="Y349" t="s">
        <v>1273</v>
      </c>
      <c r="Z349">
        <v>43497</v>
      </c>
      <c r="AA349" s="17">
        <f t="shared" si="37"/>
        <v>2334066</v>
      </c>
      <c r="AB349" s="17" t="str">
        <f t="shared" si="38"/>
        <v>Solid Door Reach-In Refrigerator</v>
      </c>
      <c r="AC349" s="9" t="str">
        <f t="shared" si="39"/>
        <v>Continental</v>
      </c>
      <c r="AD349" s="18" t="str">
        <f t="shared" si="40"/>
        <v>D1RENHD</v>
      </c>
      <c r="AE349" s="18">
        <f t="shared" si="41"/>
        <v>301.14000000000004</v>
      </c>
      <c r="AF349" s="18">
        <f t="shared" si="42"/>
        <v>30.114000000000004</v>
      </c>
    </row>
    <row r="350" spans="1:32" x14ac:dyDescent="0.25">
      <c r="A350" s="9" t="s">
        <v>617</v>
      </c>
      <c r="B350" s="12">
        <f>VLOOKUP(A350, 'Measures with Incentive Levels'!$A$1:$C$21, 2, FALSE)*R350</f>
        <v>333.06</v>
      </c>
      <c r="C350" s="12">
        <f t="shared" si="36"/>
        <v>33.306000000000004</v>
      </c>
      <c r="D350">
        <v>2334079</v>
      </c>
      <c r="E350" t="s">
        <v>2110</v>
      </c>
      <c r="F350" t="s">
        <v>2111</v>
      </c>
      <c r="G350" t="s">
        <v>2132</v>
      </c>
      <c r="H350" t="s">
        <v>2132</v>
      </c>
      <c r="I350" t="s">
        <v>2133</v>
      </c>
      <c r="J350" t="s">
        <v>2032</v>
      </c>
      <c r="K350" t="s">
        <v>1507</v>
      </c>
      <c r="L350" t="s">
        <v>1529</v>
      </c>
      <c r="M350" t="s">
        <v>1632</v>
      </c>
      <c r="N350">
        <v>0</v>
      </c>
      <c r="O350">
        <v>1</v>
      </c>
      <c r="P350">
        <v>1</v>
      </c>
      <c r="Q350" t="s">
        <v>1510</v>
      </c>
      <c r="R350">
        <v>23.79</v>
      </c>
      <c r="S350">
        <v>0</v>
      </c>
      <c r="T350">
        <v>23.79</v>
      </c>
      <c r="U350">
        <v>59.22</v>
      </c>
      <c r="V350">
        <v>22.38</v>
      </c>
      <c r="W350">
        <v>27.38</v>
      </c>
      <c r="X350">
        <v>1.86</v>
      </c>
      <c r="Y350" t="s">
        <v>1273</v>
      </c>
      <c r="Z350">
        <v>43497</v>
      </c>
      <c r="AA350" s="17">
        <f t="shared" si="37"/>
        <v>2334079</v>
      </c>
      <c r="AB350" s="17" t="str">
        <f t="shared" si="38"/>
        <v>Solid Door Reach-In Refrigerator</v>
      </c>
      <c r="AC350" s="9" t="str">
        <f t="shared" si="39"/>
        <v>Continental</v>
      </c>
      <c r="AD350" s="18" t="str">
        <f t="shared" si="40"/>
        <v>D1RENPT</v>
      </c>
      <c r="AE350" s="18">
        <f t="shared" si="41"/>
        <v>333.06</v>
      </c>
      <c r="AF350" s="18">
        <f t="shared" si="42"/>
        <v>33.306000000000004</v>
      </c>
    </row>
    <row r="351" spans="1:32" x14ac:dyDescent="0.25">
      <c r="A351" s="9" t="s">
        <v>617</v>
      </c>
      <c r="B351" s="12">
        <f>VLOOKUP(A351, 'Measures with Incentive Levels'!$A$1:$C$21, 2, FALSE)*R351</f>
        <v>335.44</v>
      </c>
      <c r="C351" s="12">
        <f t="shared" si="36"/>
        <v>33.544000000000004</v>
      </c>
      <c r="D351">
        <v>2334076</v>
      </c>
      <c r="E351" t="s">
        <v>2110</v>
      </c>
      <c r="F351" t="s">
        <v>2111</v>
      </c>
      <c r="G351" t="s">
        <v>2134</v>
      </c>
      <c r="H351" t="s">
        <v>2134</v>
      </c>
      <c r="I351" t="s">
        <v>2135</v>
      </c>
      <c r="J351" t="s">
        <v>2032</v>
      </c>
      <c r="K351" t="s">
        <v>1507</v>
      </c>
      <c r="L351" t="s">
        <v>1529</v>
      </c>
      <c r="M351" t="s">
        <v>1632</v>
      </c>
      <c r="N351">
        <v>0</v>
      </c>
      <c r="O351">
        <v>1</v>
      </c>
      <c r="P351">
        <v>1</v>
      </c>
      <c r="Q351" t="s">
        <v>1510</v>
      </c>
      <c r="R351">
        <v>23.96</v>
      </c>
      <c r="S351">
        <v>0</v>
      </c>
      <c r="T351">
        <v>23.96</v>
      </c>
      <c r="U351">
        <v>59.22</v>
      </c>
      <c r="V351">
        <v>22.38</v>
      </c>
      <c r="W351">
        <v>27.38</v>
      </c>
      <c r="X351">
        <v>1.88</v>
      </c>
      <c r="Y351" t="s">
        <v>1273</v>
      </c>
      <c r="Z351">
        <v>43497</v>
      </c>
      <c r="AA351" s="17">
        <f t="shared" si="37"/>
        <v>2334076</v>
      </c>
      <c r="AB351" s="17" t="str">
        <f t="shared" si="38"/>
        <v>Solid Door Reach-In Refrigerator</v>
      </c>
      <c r="AC351" s="9" t="str">
        <f t="shared" si="39"/>
        <v>Continental</v>
      </c>
      <c r="AD351" s="18" t="str">
        <f t="shared" si="40"/>
        <v>D1RENPTHD</v>
      </c>
      <c r="AE351" s="18">
        <f t="shared" si="41"/>
        <v>335.44</v>
      </c>
      <c r="AF351" s="18">
        <f t="shared" si="42"/>
        <v>33.544000000000004</v>
      </c>
    </row>
    <row r="352" spans="1:32" x14ac:dyDescent="0.25">
      <c r="A352" s="9" t="s">
        <v>617</v>
      </c>
      <c r="B352" s="12">
        <f>VLOOKUP(A352, 'Measures with Incentive Levels'!$A$1:$C$21, 2, FALSE)*R352</f>
        <v>270.2</v>
      </c>
      <c r="C352" s="12">
        <f t="shared" si="36"/>
        <v>27.02</v>
      </c>
      <c r="D352">
        <v>2334075</v>
      </c>
      <c r="E352" t="s">
        <v>2110</v>
      </c>
      <c r="F352" t="s">
        <v>2111</v>
      </c>
      <c r="G352" t="s">
        <v>2136</v>
      </c>
      <c r="H352" t="s">
        <v>2136</v>
      </c>
      <c r="I352" t="s">
        <v>2137</v>
      </c>
      <c r="J352" t="s">
        <v>2032</v>
      </c>
      <c r="K352" t="s">
        <v>1507</v>
      </c>
      <c r="L352" t="s">
        <v>1529</v>
      </c>
      <c r="M352" t="s">
        <v>1509</v>
      </c>
      <c r="N352">
        <v>0</v>
      </c>
      <c r="O352">
        <v>1</v>
      </c>
      <c r="P352">
        <v>1</v>
      </c>
      <c r="Q352" t="s">
        <v>1510</v>
      </c>
      <c r="R352">
        <v>19.3</v>
      </c>
      <c r="S352">
        <v>0</v>
      </c>
      <c r="T352">
        <v>19.3</v>
      </c>
      <c r="U352">
        <v>59.22</v>
      </c>
      <c r="V352">
        <v>19.88</v>
      </c>
      <c r="W352">
        <v>27.38</v>
      </c>
      <c r="X352">
        <v>1.39</v>
      </c>
      <c r="Y352" t="s">
        <v>1273</v>
      </c>
      <c r="Z352">
        <v>43497</v>
      </c>
      <c r="AA352" s="17">
        <f t="shared" si="37"/>
        <v>2334075</v>
      </c>
      <c r="AB352" s="17" t="str">
        <f t="shared" si="38"/>
        <v>Solid Door Reach-In Refrigerator</v>
      </c>
      <c r="AC352" s="9" t="str">
        <f t="shared" si="39"/>
        <v>Continental</v>
      </c>
      <c r="AD352" s="18" t="str">
        <f t="shared" si="40"/>
        <v>D1RN</v>
      </c>
      <c r="AE352" s="18">
        <f t="shared" si="41"/>
        <v>270.2</v>
      </c>
      <c r="AF352" s="18">
        <f t="shared" si="42"/>
        <v>27.02</v>
      </c>
    </row>
    <row r="353" spans="1:32" x14ac:dyDescent="0.25">
      <c r="A353" s="9" t="s">
        <v>617</v>
      </c>
      <c r="B353" s="12">
        <f>VLOOKUP(A353, 'Measures with Incentive Levels'!$A$1:$C$21, 2, FALSE)*R353</f>
        <v>269.5</v>
      </c>
      <c r="C353" s="12">
        <f t="shared" si="36"/>
        <v>26.950000000000003</v>
      </c>
      <c r="D353">
        <v>2334067</v>
      </c>
      <c r="E353" t="s">
        <v>2110</v>
      </c>
      <c r="F353" t="s">
        <v>2111</v>
      </c>
      <c r="G353" t="s">
        <v>2138</v>
      </c>
      <c r="H353" t="s">
        <v>2138</v>
      </c>
      <c r="I353" t="s">
        <v>2139</v>
      </c>
      <c r="J353" t="s">
        <v>2032</v>
      </c>
      <c r="K353" t="s">
        <v>1507</v>
      </c>
      <c r="L353" t="s">
        <v>1529</v>
      </c>
      <c r="M353" t="s">
        <v>1632</v>
      </c>
      <c r="N353">
        <v>0</v>
      </c>
      <c r="O353">
        <v>2</v>
      </c>
      <c r="P353">
        <v>2</v>
      </c>
      <c r="Q353" t="s">
        <v>1510</v>
      </c>
      <c r="R353">
        <v>19.25</v>
      </c>
      <c r="S353">
        <v>0</v>
      </c>
      <c r="T353">
        <v>19.25</v>
      </c>
      <c r="U353">
        <v>59.22</v>
      </c>
      <c r="V353">
        <v>19.88</v>
      </c>
      <c r="W353">
        <v>27.38</v>
      </c>
      <c r="X353">
        <v>1.42</v>
      </c>
      <c r="Y353" t="s">
        <v>1273</v>
      </c>
      <c r="Z353">
        <v>43497</v>
      </c>
      <c r="AA353" s="17">
        <f t="shared" si="37"/>
        <v>2334067</v>
      </c>
      <c r="AB353" s="17" t="str">
        <f t="shared" si="38"/>
        <v>Solid Door Reach-In Refrigerator</v>
      </c>
      <c r="AC353" s="9" t="str">
        <f t="shared" si="39"/>
        <v>Continental</v>
      </c>
      <c r="AD353" s="18" t="str">
        <f t="shared" si="40"/>
        <v>D1RNHD</v>
      </c>
      <c r="AE353" s="18">
        <f t="shared" si="41"/>
        <v>269.5</v>
      </c>
      <c r="AF353" s="18">
        <f t="shared" si="42"/>
        <v>26.950000000000003</v>
      </c>
    </row>
    <row r="354" spans="1:32" x14ac:dyDescent="0.25">
      <c r="A354" s="9" t="s">
        <v>617</v>
      </c>
      <c r="B354" s="12">
        <f>VLOOKUP(A354, 'Measures with Incentive Levels'!$A$1:$C$21, 2, FALSE)*R354</f>
        <v>308.42</v>
      </c>
      <c r="C354" s="12">
        <f t="shared" si="36"/>
        <v>30.842000000000002</v>
      </c>
      <c r="D354">
        <v>2334069</v>
      </c>
      <c r="E354" t="s">
        <v>2110</v>
      </c>
      <c r="F354" t="s">
        <v>2111</v>
      </c>
      <c r="G354" t="s">
        <v>2140</v>
      </c>
      <c r="H354" t="s">
        <v>2140</v>
      </c>
      <c r="I354" t="s">
        <v>2141</v>
      </c>
      <c r="J354" t="s">
        <v>2032</v>
      </c>
      <c r="K354" t="s">
        <v>1507</v>
      </c>
      <c r="L354" t="s">
        <v>1529</v>
      </c>
      <c r="M354" t="s">
        <v>1632</v>
      </c>
      <c r="N354">
        <v>0</v>
      </c>
      <c r="O354">
        <v>1</v>
      </c>
      <c r="P354">
        <v>1</v>
      </c>
      <c r="Q354" t="s">
        <v>1510</v>
      </c>
      <c r="R354">
        <v>22.03</v>
      </c>
      <c r="S354">
        <v>0</v>
      </c>
      <c r="T354">
        <v>22.03</v>
      </c>
      <c r="U354">
        <v>59.22</v>
      </c>
      <c r="V354">
        <v>19.88</v>
      </c>
      <c r="W354">
        <v>27.38</v>
      </c>
      <c r="X354">
        <v>1.54</v>
      </c>
      <c r="Y354" t="s">
        <v>1273</v>
      </c>
      <c r="Z354">
        <v>43497</v>
      </c>
      <c r="AA354" s="17">
        <f t="shared" si="37"/>
        <v>2334069</v>
      </c>
      <c r="AB354" s="17" t="str">
        <f t="shared" si="38"/>
        <v>Solid Door Reach-In Refrigerator</v>
      </c>
      <c r="AC354" s="9" t="str">
        <f t="shared" si="39"/>
        <v>Continental</v>
      </c>
      <c r="AD354" s="18" t="str">
        <f t="shared" si="40"/>
        <v>D1RNPT</v>
      </c>
      <c r="AE354" s="18">
        <f t="shared" si="41"/>
        <v>308.42</v>
      </c>
      <c r="AF354" s="18">
        <f t="shared" si="42"/>
        <v>30.842000000000002</v>
      </c>
    </row>
    <row r="355" spans="1:32" x14ac:dyDescent="0.25">
      <c r="A355" s="9" t="s">
        <v>617</v>
      </c>
      <c r="B355" s="12">
        <f>VLOOKUP(A355, 'Measures with Incentive Levels'!$A$1:$C$21, 2, FALSE)*R355</f>
        <v>300.85999999999996</v>
      </c>
      <c r="C355" s="12">
        <f t="shared" si="36"/>
        <v>30.085999999999999</v>
      </c>
      <c r="D355">
        <v>2334077</v>
      </c>
      <c r="E355" t="s">
        <v>2110</v>
      </c>
      <c r="F355" t="s">
        <v>2111</v>
      </c>
      <c r="G355" t="s">
        <v>2142</v>
      </c>
      <c r="H355" t="s">
        <v>2142</v>
      </c>
      <c r="I355" t="s">
        <v>2143</v>
      </c>
      <c r="J355" t="s">
        <v>2032</v>
      </c>
      <c r="K355" t="s">
        <v>1507</v>
      </c>
      <c r="L355" t="s">
        <v>1529</v>
      </c>
      <c r="M355" t="s">
        <v>1632</v>
      </c>
      <c r="N355">
        <v>0</v>
      </c>
      <c r="O355">
        <v>2</v>
      </c>
      <c r="P355">
        <v>2</v>
      </c>
      <c r="Q355" t="s">
        <v>1510</v>
      </c>
      <c r="R355">
        <v>21.49</v>
      </c>
      <c r="S355">
        <v>0</v>
      </c>
      <c r="T355">
        <v>21.49</v>
      </c>
      <c r="U355">
        <v>59.22</v>
      </c>
      <c r="V355">
        <v>19.88</v>
      </c>
      <c r="W355">
        <v>27.38</v>
      </c>
      <c r="X355">
        <v>1.61</v>
      </c>
      <c r="Y355" t="s">
        <v>1273</v>
      </c>
      <c r="Z355">
        <v>43497</v>
      </c>
      <c r="AA355" s="17">
        <f t="shared" si="37"/>
        <v>2334077</v>
      </c>
      <c r="AB355" s="17" t="str">
        <f t="shared" si="38"/>
        <v>Solid Door Reach-In Refrigerator</v>
      </c>
      <c r="AC355" s="9" t="str">
        <f t="shared" si="39"/>
        <v>Continental</v>
      </c>
      <c r="AD355" s="18" t="str">
        <f t="shared" si="40"/>
        <v>D1RNPTHD</v>
      </c>
      <c r="AE355" s="18">
        <f t="shared" si="41"/>
        <v>300.85999999999996</v>
      </c>
      <c r="AF355" s="18">
        <f t="shared" si="42"/>
        <v>30.085999999999999</v>
      </c>
    </row>
    <row r="356" spans="1:32" x14ac:dyDescent="0.25">
      <c r="A356" s="9" t="s">
        <v>617</v>
      </c>
      <c r="B356" s="12">
        <f>VLOOKUP(A356, 'Measures with Incentive Levels'!$A$1:$C$21, 2, FALSE)*R356</f>
        <v>687.4</v>
      </c>
      <c r="C356" s="12">
        <f t="shared" si="36"/>
        <v>68.739999999999995</v>
      </c>
      <c r="D356">
        <v>2334085</v>
      </c>
      <c r="E356" t="s">
        <v>2110</v>
      </c>
      <c r="F356" t="s">
        <v>2111</v>
      </c>
      <c r="G356" t="s">
        <v>2144</v>
      </c>
      <c r="H356" t="s">
        <v>2144</v>
      </c>
      <c r="I356" t="s">
        <v>2145</v>
      </c>
      <c r="J356" t="s">
        <v>2032</v>
      </c>
      <c r="K356" t="s">
        <v>1507</v>
      </c>
      <c r="L356" t="s">
        <v>1529</v>
      </c>
      <c r="M356" t="s">
        <v>1632</v>
      </c>
      <c r="N356">
        <v>0</v>
      </c>
      <c r="O356">
        <v>2</v>
      </c>
      <c r="P356">
        <v>2</v>
      </c>
      <c r="Q356" t="s">
        <v>1510</v>
      </c>
      <c r="R356">
        <v>49.1</v>
      </c>
      <c r="S356">
        <v>0</v>
      </c>
      <c r="T356">
        <v>49.1</v>
      </c>
      <c r="U356">
        <v>59</v>
      </c>
      <c r="V356">
        <v>50.88</v>
      </c>
      <c r="W356">
        <v>27.38</v>
      </c>
      <c r="X356">
        <v>2.42</v>
      </c>
      <c r="Y356" t="s">
        <v>1273</v>
      </c>
      <c r="Z356">
        <v>43497</v>
      </c>
      <c r="AA356" s="17">
        <f t="shared" si="37"/>
        <v>2334085</v>
      </c>
      <c r="AB356" s="17" t="str">
        <f t="shared" si="38"/>
        <v>Solid Door Reach-In Refrigerator</v>
      </c>
      <c r="AC356" s="9" t="str">
        <f t="shared" si="39"/>
        <v>Continental</v>
      </c>
      <c r="AD356" s="18" t="str">
        <f t="shared" si="40"/>
        <v>D2REN</v>
      </c>
      <c r="AE356" s="18">
        <f t="shared" si="41"/>
        <v>687.4</v>
      </c>
      <c r="AF356" s="18">
        <f t="shared" si="42"/>
        <v>68.739999999999995</v>
      </c>
    </row>
    <row r="357" spans="1:32" x14ac:dyDescent="0.25">
      <c r="A357" s="9" t="s">
        <v>617</v>
      </c>
      <c r="B357" s="12">
        <f>VLOOKUP(A357, 'Measures with Incentive Levels'!$A$1:$C$21, 2, FALSE)*R357</f>
        <v>681.80000000000007</v>
      </c>
      <c r="C357" s="12">
        <f t="shared" si="36"/>
        <v>68.180000000000007</v>
      </c>
      <c r="D357">
        <v>2334050</v>
      </c>
      <c r="E357" t="s">
        <v>2110</v>
      </c>
      <c r="F357" t="s">
        <v>2111</v>
      </c>
      <c r="G357" t="s">
        <v>2146</v>
      </c>
      <c r="H357" t="s">
        <v>2146</v>
      </c>
      <c r="I357" t="s">
        <v>2147</v>
      </c>
      <c r="J357" t="s">
        <v>2032</v>
      </c>
      <c r="K357" t="s">
        <v>1507</v>
      </c>
      <c r="L357" t="s">
        <v>1529</v>
      </c>
      <c r="M357" t="s">
        <v>1632</v>
      </c>
      <c r="N357">
        <v>0</v>
      </c>
      <c r="O357">
        <v>4</v>
      </c>
      <c r="P357">
        <v>4</v>
      </c>
      <c r="Q357" t="s">
        <v>1510</v>
      </c>
      <c r="R357">
        <v>48.7</v>
      </c>
      <c r="S357">
        <v>0</v>
      </c>
      <c r="T357">
        <v>48.7</v>
      </c>
      <c r="U357">
        <v>59</v>
      </c>
      <c r="V357">
        <v>50.88</v>
      </c>
      <c r="W357">
        <v>27.38</v>
      </c>
      <c r="X357">
        <v>2.5099999999999998</v>
      </c>
      <c r="Y357" t="s">
        <v>1273</v>
      </c>
      <c r="Z357">
        <v>43497</v>
      </c>
      <c r="AA357" s="17">
        <f t="shared" si="37"/>
        <v>2334050</v>
      </c>
      <c r="AB357" s="17" t="str">
        <f t="shared" si="38"/>
        <v>Solid Door Reach-In Refrigerator</v>
      </c>
      <c r="AC357" s="9" t="str">
        <f t="shared" si="39"/>
        <v>Continental</v>
      </c>
      <c r="AD357" s="18" t="str">
        <f t="shared" si="40"/>
        <v>D2RENHD</v>
      </c>
      <c r="AE357" s="18">
        <f t="shared" si="41"/>
        <v>681.80000000000007</v>
      </c>
      <c r="AF357" s="18">
        <f t="shared" si="42"/>
        <v>68.180000000000007</v>
      </c>
    </row>
    <row r="358" spans="1:32" x14ac:dyDescent="0.25">
      <c r="A358" s="9" t="s">
        <v>617</v>
      </c>
      <c r="B358" s="12">
        <f>VLOOKUP(A358, 'Measures with Incentive Levels'!$A$1:$C$21, 2, FALSE)*R358</f>
        <v>746.76</v>
      </c>
      <c r="C358" s="12">
        <f t="shared" si="36"/>
        <v>74.676000000000002</v>
      </c>
      <c r="D358">
        <v>2334051</v>
      </c>
      <c r="E358" t="s">
        <v>2110</v>
      </c>
      <c r="F358" t="s">
        <v>2111</v>
      </c>
      <c r="G358" t="s">
        <v>2148</v>
      </c>
      <c r="H358" t="s">
        <v>2148</v>
      </c>
      <c r="I358" t="s">
        <v>2149</v>
      </c>
      <c r="J358" t="s">
        <v>2032</v>
      </c>
      <c r="K358" t="s">
        <v>1507</v>
      </c>
      <c r="L358" t="s">
        <v>1529</v>
      </c>
      <c r="M358" t="s">
        <v>1632</v>
      </c>
      <c r="N358">
        <v>0</v>
      </c>
      <c r="O358">
        <v>2</v>
      </c>
      <c r="P358">
        <v>2</v>
      </c>
      <c r="Q358" t="s">
        <v>1510</v>
      </c>
      <c r="R358">
        <v>53.34</v>
      </c>
      <c r="S358">
        <v>0</v>
      </c>
      <c r="T358">
        <v>53.34</v>
      </c>
      <c r="U358">
        <v>59</v>
      </c>
      <c r="V358">
        <v>50.88</v>
      </c>
      <c r="W358">
        <v>27.38</v>
      </c>
      <c r="X358">
        <v>2.7</v>
      </c>
      <c r="Y358" t="s">
        <v>1273</v>
      </c>
      <c r="Z358">
        <v>43497</v>
      </c>
      <c r="AA358" s="17">
        <f t="shared" si="37"/>
        <v>2334051</v>
      </c>
      <c r="AB358" s="17" t="str">
        <f t="shared" si="38"/>
        <v>Solid Door Reach-In Refrigerator</v>
      </c>
      <c r="AC358" s="9" t="str">
        <f t="shared" si="39"/>
        <v>Continental</v>
      </c>
      <c r="AD358" s="18" t="str">
        <f t="shared" si="40"/>
        <v>D2RENPT</v>
      </c>
      <c r="AE358" s="18">
        <f t="shared" si="41"/>
        <v>746.76</v>
      </c>
      <c r="AF358" s="18">
        <f t="shared" si="42"/>
        <v>74.676000000000002</v>
      </c>
    </row>
    <row r="359" spans="1:32" x14ac:dyDescent="0.25">
      <c r="A359" s="9" t="s">
        <v>617</v>
      </c>
      <c r="B359" s="12">
        <f>VLOOKUP(A359, 'Measures with Incentive Levels'!$A$1:$C$21, 2, FALSE)*R359</f>
        <v>753.19999999999993</v>
      </c>
      <c r="C359" s="12">
        <f t="shared" si="36"/>
        <v>75.319999999999993</v>
      </c>
      <c r="D359">
        <v>2334052</v>
      </c>
      <c r="E359" t="s">
        <v>2110</v>
      </c>
      <c r="F359" t="s">
        <v>2111</v>
      </c>
      <c r="G359" t="s">
        <v>2150</v>
      </c>
      <c r="H359" t="s">
        <v>2150</v>
      </c>
      <c r="I359" t="s">
        <v>2151</v>
      </c>
      <c r="J359" t="s">
        <v>2032</v>
      </c>
      <c r="K359" t="s">
        <v>1507</v>
      </c>
      <c r="L359" t="s">
        <v>1529</v>
      </c>
      <c r="M359" t="s">
        <v>1632</v>
      </c>
      <c r="N359">
        <v>0</v>
      </c>
      <c r="O359">
        <v>4</v>
      </c>
      <c r="P359">
        <v>4</v>
      </c>
      <c r="Q359" t="s">
        <v>1510</v>
      </c>
      <c r="R359">
        <v>53.8</v>
      </c>
      <c r="S359">
        <v>0</v>
      </c>
      <c r="T359">
        <v>53.8</v>
      </c>
      <c r="U359">
        <v>59</v>
      </c>
      <c r="V359">
        <v>50.88</v>
      </c>
      <c r="W359">
        <v>27.38</v>
      </c>
      <c r="X359">
        <v>2.88</v>
      </c>
      <c r="Y359" t="s">
        <v>1273</v>
      </c>
      <c r="Z359">
        <v>43497</v>
      </c>
      <c r="AA359" s="17">
        <f t="shared" si="37"/>
        <v>2334052</v>
      </c>
      <c r="AB359" s="17" t="str">
        <f t="shared" si="38"/>
        <v>Solid Door Reach-In Refrigerator</v>
      </c>
      <c r="AC359" s="9" t="str">
        <f t="shared" si="39"/>
        <v>Continental</v>
      </c>
      <c r="AD359" s="18" t="str">
        <f t="shared" si="40"/>
        <v>D2RENPTHD</v>
      </c>
      <c r="AE359" s="18">
        <f t="shared" si="41"/>
        <v>753.19999999999993</v>
      </c>
      <c r="AF359" s="18">
        <f t="shared" si="42"/>
        <v>75.319999999999993</v>
      </c>
    </row>
    <row r="360" spans="1:32" x14ac:dyDescent="0.25">
      <c r="A360" s="9" t="s">
        <v>617</v>
      </c>
      <c r="B360" s="12">
        <f>VLOOKUP(A360, 'Measures with Incentive Levels'!$A$1:$C$21, 2, FALSE)*R360</f>
        <v>617.4</v>
      </c>
      <c r="C360" s="12">
        <f t="shared" si="36"/>
        <v>61.74</v>
      </c>
      <c r="D360">
        <v>2334081</v>
      </c>
      <c r="E360" t="s">
        <v>2110</v>
      </c>
      <c r="F360" t="s">
        <v>2111</v>
      </c>
      <c r="G360" t="s">
        <v>2152</v>
      </c>
      <c r="H360" t="s">
        <v>2152</v>
      </c>
      <c r="I360" t="s">
        <v>2153</v>
      </c>
      <c r="J360" t="s">
        <v>2032</v>
      </c>
      <c r="K360" t="s">
        <v>1507</v>
      </c>
      <c r="L360" t="s">
        <v>1529</v>
      </c>
      <c r="M360" t="s">
        <v>1632</v>
      </c>
      <c r="N360">
        <v>0</v>
      </c>
      <c r="O360">
        <v>1</v>
      </c>
      <c r="P360">
        <v>1</v>
      </c>
      <c r="Q360" t="s">
        <v>1510</v>
      </c>
      <c r="R360">
        <v>44.1</v>
      </c>
      <c r="S360">
        <v>0</v>
      </c>
      <c r="T360">
        <v>44.1</v>
      </c>
      <c r="U360">
        <v>59.22</v>
      </c>
      <c r="V360">
        <v>46</v>
      </c>
      <c r="W360">
        <v>27.38</v>
      </c>
      <c r="X360">
        <v>2.16</v>
      </c>
      <c r="Y360" t="s">
        <v>1273</v>
      </c>
      <c r="Z360">
        <v>43497</v>
      </c>
      <c r="AA360" s="17">
        <f t="shared" si="37"/>
        <v>2334081</v>
      </c>
      <c r="AB360" s="17" t="str">
        <f t="shared" si="38"/>
        <v>Solid Door Reach-In Refrigerator</v>
      </c>
      <c r="AC360" s="9" t="str">
        <f t="shared" si="39"/>
        <v>Continental</v>
      </c>
      <c r="AD360" s="18" t="str">
        <f t="shared" si="40"/>
        <v>D2RN</v>
      </c>
      <c r="AE360" s="18">
        <f t="shared" si="41"/>
        <v>617.4</v>
      </c>
      <c r="AF360" s="18">
        <f t="shared" si="42"/>
        <v>61.74</v>
      </c>
    </row>
    <row r="361" spans="1:32" x14ac:dyDescent="0.25">
      <c r="A361" s="9" t="s">
        <v>617</v>
      </c>
      <c r="B361" s="12">
        <f>VLOOKUP(A361, 'Measures with Incentive Levels'!$A$1:$C$21, 2, FALSE)*R361</f>
        <v>611.80000000000007</v>
      </c>
      <c r="C361" s="12">
        <f t="shared" si="36"/>
        <v>61.180000000000007</v>
      </c>
      <c r="D361">
        <v>2334126</v>
      </c>
      <c r="E361" t="s">
        <v>2110</v>
      </c>
      <c r="F361" t="s">
        <v>2111</v>
      </c>
      <c r="G361" t="s">
        <v>2154</v>
      </c>
      <c r="H361" t="s">
        <v>2154</v>
      </c>
      <c r="I361" t="s">
        <v>2155</v>
      </c>
      <c r="J361" t="s">
        <v>2032</v>
      </c>
      <c r="K361" t="s">
        <v>1507</v>
      </c>
      <c r="L361" t="s">
        <v>1529</v>
      </c>
      <c r="M361" t="s">
        <v>1632</v>
      </c>
      <c r="N361">
        <v>0</v>
      </c>
      <c r="O361">
        <v>4</v>
      </c>
      <c r="P361">
        <v>4</v>
      </c>
      <c r="Q361" t="s">
        <v>1510</v>
      </c>
      <c r="R361">
        <v>43.7</v>
      </c>
      <c r="S361">
        <v>0</v>
      </c>
      <c r="T361">
        <v>43.7</v>
      </c>
      <c r="U361">
        <v>59.25</v>
      </c>
      <c r="V361">
        <v>46</v>
      </c>
      <c r="W361">
        <v>27.38</v>
      </c>
      <c r="X361">
        <v>2.23</v>
      </c>
      <c r="Y361" t="s">
        <v>1273</v>
      </c>
      <c r="Z361">
        <v>43497</v>
      </c>
      <c r="AA361" s="17">
        <f t="shared" si="37"/>
        <v>2334126</v>
      </c>
      <c r="AB361" s="17" t="str">
        <f t="shared" si="38"/>
        <v>Solid Door Reach-In Refrigerator</v>
      </c>
      <c r="AC361" s="9" t="str">
        <f t="shared" si="39"/>
        <v>Continental</v>
      </c>
      <c r="AD361" s="18" t="str">
        <f t="shared" si="40"/>
        <v>D2RNHD</v>
      </c>
      <c r="AE361" s="18">
        <f t="shared" si="41"/>
        <v>611.80000000000007</v>
      </c>
      <c r="AF361" s="18">
        <f t="shared" si="42"/>
        <v>61.180000000000007</v>
      </c>
    </row>
    <row r="362" spans="1:32" x14ac:dyDescent="0.25">
      <c r="A362" s="9" t="s">
        <v>617</v>
      </c>
      <c r="B362" s="12">
        <f>VLOOKUP(A362, 'Measures with Incentive Levels'!$A$1:$C$21, 2, FALSE)*R362</f>
        <v>660.80000000000007</v>
      </c>
      <c r="C362" s="12">
        <f t="shared" si="36"/>
        <v>66.080000000000013</v>
      </c>
      <c r="D362">
        <v>2334080</v>
      </c>
      <c r="E362" t="s">
        <v>2110</v>
      </c>
      <c r="F362" t="s">
        <v>2111</v>
      </c>
      <c r="G362" t="s">
        <v>2156</v>
      </c>
      <c r="H362" t="s">
        <v>2156</v>
      </c>
      <c r="I362" t="s">
        <v>2157</v>
      </c>
      <c r="J362" t="s">
        <v>2032</v>
      </c>
      <c r="K362" t="s">
        <v>1507</v>
      </c>
      <c r="L362" t="s">
        <v>1529</v>
      </c>
      <c r="M362" t="s">
        <v>1632</v>
      </c>
      <c r="N362">
        <v>0</v>
      </c>
      <c r="O362">
        <v>4</v>
      </c>
      <c r="P362">
        <v>4</v>
      </c>
      <c r="Q362" t="s">
        <v>1510</v>
      </c>
      <c r="R362">
        <v>47.2</v>
      </c>
      <c r="S362">
        <v>0</v>
      </c>
      <c r="T362">
        <v>47.2</v>
      </c>
      <c r="U362">
        <v>59.25</v>
      </c>
      <c r="V362">
        <v>46</v>
      </c>
      <c r="W362">
        <v>27.38</v>
      </c>
      <c r="X362">
        <v>2.61</v>
      </c>
      <c r="Y362" t="s">
        <v>1273</v>
      </c>
      <c r="Z362">
        <v>43497</v>
      </c>
      <c r="AA362" s="17">
        <f t="shared" si="37"/>
        <v>2334080</v>
      </c>
      <c r="AB362" s="17" t="str">
        <f t="shared" si="38"/>
        <v>Solid Door Reach-In Refrigerator</v>
      </c>
      <c r="AC362" s="9" t="str">
        <f t="shared" si="39"/>
        <v>Continental</v>
      </c>
      <c r="AD362" s="18" t="str">
        <f t="shared" si="40"/>
        <v>D2RNPT</v>
      </c>
      <c r="AE362" s="18">
        <f t="shared" si="41"/>
        <v>660.80000000000007</v>
      </c>
      <c r="AF362" s="18">
        <f t="shared" si="42"/>
        <v>66.080000000000013</v>
      </c>
    </row>
    <row r="363" spans="1:32" x14ac:dyDescent="0.25">
      <c r="A363" s="9" t="s">
        <v>617</v>
      </c>
      <c r="B363" s="12">
        <f>VLOOKUP(A363, 'Measures with Incentive Levels'!$A$1:$C$21, 2, FALSE)*R363</f>
        <v>648.19999999999993</v>
      </c>
      <c r="C363" s="12">
        <f t="shared" si="36"/>
        <v>64.819999999999993</v>
      </c>
      <c r="D363">
        <v>2334127</v>
      </c>
      <c r="E363" t="s">
        <v>2110</v>
      </c>
      <c r="F363" t="s">
        <v>2111</v>
      </c>
      <c r="G363" t="s">
        <v>2158</v>
      </c>
      <c r="H363" t="s">
        <v>2158</v>
      </c>
      <c r="I363" t="s">
        <v>2159</v>
      </c>
      <c r="J363" t="s">
        <v>2032</v>
      </c>
      <c r="K363" t="s">
        <v>1507</v>
      </c>
      <c r="L363" t="s">
        <v>1529</v>
      </c>
      <c r="M363" t="s">
        <v>1632</v>
      </c>
      <c r="N363">
        <v>0</v>
      </c>
      <c r="O363">
        <v>4</v>
      </c>
      <c r="P363">
        <v>4</v>
      </c>
      <c r="Q363" t="s">
        <v>1510</v>
      </c>
      <c r="R363">
        <v>46.3</v>
      </c>
      <c r="S363">
        <v>0</v>
      </c>
      <c r="T363">
        <v>46.3</v>
      </c>
      <c r="U363">
        <v>59.22</v>
      </c>
      <c r="V363">
        <v>46</v>
      </c>
      <c r="W363">
        <v>27.38</v>
      </c>
      <c r="X363">
        <v>2.7</v>
      </c>
      <c r="Y363" t="s">
        <v>1273</v>
      </c>
      <c r="Z363">
        <v>43497</v>
      </c>
      <c r="AA363" s="17">
        <f t="shared" si="37"/>
        <v>2334127</v>
      </c>
      <c r="AB363" s="17" t="str">
        <f t="shared" si="38"/>
        <v>Solid Door Reach-In Refrigerator</v>
      </c>
      <c r="AC363" s="9" t="str">
        <f t="shared" si="39"/>
        <v>Continental</v>
      </c>
      <c r="AD363" s="18" t="str">
        <f t="shared" si="40"/>
        <v>D2RNPTHD</v>
      </c>
      <c r="AE363" s="18">
        <f t="shared" si="41"/>
        <v>648.19999999999993</v>
      </c>
      <c r="AF363" s="18">
        <f t="shared" si="42"/>
        <v>64.819999999999993</v>
      </c>
    </row>
    <row r="364" spans="1:32" x14ac:dyDescent="0.25">
      <c r="A364" s="9" t="s">
        <v>617</v>
      </c>
      <c r="B364" s="12">
        <f>VLOOKUP(A364, 'Measures with Incentive Levels'!$A$1:$C$21, 2, FALSE)*R364</f>
        <v>90.02</v>
      </c>
      <c r="C364" s="12">
        <f t="shared" si="36"/>
        <v>9.0020000000000007</v>
      </c>
      <c r="D364">
        <v>2335397</v>
      </c>
      <c r="E364" t="s">
        <v>2110</v>
      </c>
      <c r="F364" t="s">
        <v>2111</v>
      </c>
      <c r="G364" t="s">
        <v>2160</v>
      </c>
      <c r="H364" t="s">
        <v>2160</v>
      </c>
      <c r="I364" t="s">
        <v>2161</v>
      </c>
      <c r="J364" t="s">
        <v>2032</v>
      </c>
      <c r="K364" t="s">
        <v>1507</v>
      </c>
      <c r="L364" t="s">
        <v>1529</v>
      </c>
      <c r="M364" t="s">
        <v>1632</v>
      </c>
      <c r="N364">
        <v>0</v>
      </c>
      <c r="O364">
        <v>1</v>
      </c>
      <c r="P364">
        <v>1</v>
      </c>
      <c r="Q364" t="s">
        <v>1510</v>
      </c>
      <c r="R364">
        <v>6.43</v>
      </c>
      <c r="S364">
        <v>0</v>
      </c>
      <c r="T364">
        <v>6.43</v>
      </c>
      <c r="U364">
        <v>35.25</v>
      </c>
      <c r="V364">
        <v>27.5</v>
      </c>
      <c r="W364">
        <v>31.56</v>
      </c>
      <c r="X364">
        <v>0.86</v>
      </c>
      <c r="Y364" t="s">
        <v>1273</v>
      </c>
      <c r="Z364">
        <v>43525</v>
      </c>
      <c r="AA364" s="17">
        <f t="shared" si="37"/>
        <v>2335397</v>
      </c>
      <c r="AB364" s="17" t="str">
        <f t="shared" si="38"/>
        <v>Solid Door Reach-In Refrigerator</v>
      </c>
      <c r="AC364" s="9" t="str">
        <f t="shared" si="39"/>
        <v>Continental</v>
      </c>
      <c r="AD364" s="18" t="str">
        <f t="shared" si="40"/>
        <v>SW27N</v>
      </c>
      <c r="AE364" s="18">
        <f t="shared" si="41"/>
        <v>90.02</v>
      </c>
      <c r="AF364" s="18">
        <f t="shared" si="42"/>
        <v>9.0020000000000007</v>
      </c>
    </row>
    <row r="365" spans="1:32" x14ac:dyDescent="0.25">
      <c r="A365" s="9" t="s">
        <v>617</v>
      </c>
      <c r="B365" s="12">
        <f>VLOOKUP(A365, 'Measures with Incentive Levels'!$A$1:$C$21, 2, FALSE)*R365</f>
        <v>108.64</v>
      </c>
      <c r="C365" s="12">
        <f t="shared" si="36"/>
        <v>10.864000000000001</v>
      </c>
      <c r="D365">
        <v>2335398</v>
      </c>
      <c r="E365" t="s">
        <v>2110</v>
      </c>
      <c r="F365" t="s">
        <v>2111</v>
      </c>
      <c r="G365" t="s">
        <v>2162</v>
      </c>
      <c r="H365" t="s">
        <v>2162</v>
      </c>
      <c r="I365" t="s">
        <v>2163</v>
      </c>
      <c r="J365" t="s">
        <v>2032</v>
      </c>
      <c r="K365" t="s">
        <v>1507</v>
      </c>
      <c r="L365" t="s">
        <v>1529</v>
      </c>
      <c r="M365" t="s">
        <v>1632</v>
      </c>
      <c r="N365">
        <v>0</v>
      </c>
      <c r="O365">
        <v>1</v>
      </c>
      <c r="P365">
        <v>1</v>
      </c>
      <c r="Q365" t="s">
        <v>1510</v>
      </c>
      <c r="R365">
        <v>7.76</v>
      </c>
      <c r="S365">
        <v>0</v>
      </c>
      <c r="T365">
        <v>7.76</v>
      </c>
      <c r="U365">
        <v>35.25</v>
      </c>
      <c r="V365">
        <v>32</v>
      </c>
      <c r="W365">
        <v>31.56</v>
      </c>
      <c r="X365">
        <v>0.9</v>
      </c>
      <c r="Y365" t="s">
        <v>1273</v>
      </c>
      <c r="Z365">
        <v>43525</v>
      </c>
      <c r="AA365" s="17">
        <f t="shared" si="37"/>
        <v>2335398</v>
      </c>
      <c r="AB365" s="17" t="str">
        <f t="shared" si="38"/>
        <v>Solid Door Reach-In Refrigerator</v>
      </c>
      <c r="AC365" s="9" t="str">
        <f t="shared" si="39"/>
        <v>Continental</v>
      </c>
      <c r="AD365" s="18" t="str">
        <f t="shared" si="40"/>
        <v>SW32N</v>
      </c>
      <c r="AE365" s="18">
        <f t="shared" si="41"/>
        <v>108.64</v>
      </c>
      <c r="AF365" s="18">
        <f t="shared" si="42"/>
        <v>10.864000000000001</v>
      </c>
    </row>
    <row r="366" spans="1:32" x14ac:dyDescent="0.25">
      <c r="A366" s="9" t="s">
        <v>617</v>
      </c>
      <c r="B366" s="12">
        <f>VLOOKUP(A366, 'Measures with Incentive Levels'!$A$1:$C$21, 2, FALSE)*R366</f>
        <v>115.78</v>
      </c>
      <c r="C366" s="12">
        <f t="shared" si="36"/>
        <v>11.578000000000001</v>
      </c>
      <c r="D366">
        <v>2335399</v>
      </c>
      <c r="E366" t="s">
        <v>2110</v>
      </c>
      <c r="F366" t="s">
        <v>2111</v>
      </c>
      <c r="G366" t="s">
        <v>2164</v>
      </c>
      <c r="H366" t="s">
        <v>2164</v>
      </c>
      <c r="I366" t="s">
        <v>2165</v>
      </c>
      <c r="J366" t="s">
        <v>2032</v>
      </c>
      <c r="K366" t="s">
        <v>1507</v>
      </c>
      <c r="L366" t="s">
        <v>1529</v>
      </c>
      <c r="M366" t="s">
        <v>1632</v>
      </c>
      <c r="N366">
        <v>0</v>
      </c>
      <c r="O366">
        <v>2</v>
      </c>
      <c r="P366">
        <v>2</v>
      </c>
      <c r="Q366" t="s">
        <v>1510</v>
      </c>
      <c r="R366">
        <v>8.27</v>
      </c>
      <c r="S366">
        <v>0</v>
      </c>
      <c r="T366">
        <v>8.27</v>
      </c>
      <c r="U366">
        <v>35.25</v>
      </c>
      <c r="V366">
        <v>36</v>
      </c>
      <c r="W366">
        <v>31.56</v>
      </c>
      <c r="X366">
        <v>0.91</v>
      </c>
      <c r="Y366" t="s">
        <v>1273</v>
      </c>
      <c r="Z366">
        <v>43525</v>
      </c>
      <c r="AA366" s="17">
        <f t="shared" si="37"/>
        <v>2335399</v>
      </c>
      <c r="AB366" s="17" t="str">
        <f t="shared" si="38"/>
        <v>Solid Door Reach-In Refrigerator</v>
      </c>
      <c r="AC366" s="9" t="str">
        <f t="shared" si="39"/>
        <v>Continental</v>
      </c>
      <c r="AD366" s="18" t="str">
        <f t="shared" si="40"/>
        <v>SW36N</v>
      </c>
      <c r="AE366" s="18">
        <f t="shared" si="41"/>
        <v>115.78</v>
      </c>
      <c r="AF366" s="18">
        <f t="shared" si="42"/>
        <v>11.578000000000001</v>
      </c>
    </row>
    <row r="367" spans="1:32" x14ac:dyDescent="0.25">
      <c r="A367" s="9" t="s">
        <v>617</v>
      </c>
      <c r="B367" s="12">
        <f>VLOOKUP(A367, 'Measures with Incentive Levels'!$A$1:$C$21, 2, FALSE)*R367</f>
        <v>161.84</v>
      </c>
      <c r="C367" s="12">
        <f t="shared" si="36"/>
        <v>16.184000000000001</v>
      </c>
      <c r="D367">
        <v>2335402</v>
      </c>
      <c r="E367" t="s">
        <v>2110</v>
      </c>
      <c r="F367" t="s">
        <v>2111</v>
      </c>
      <c r="G367" t="s">
        <v>2166</v>
      </c>
      <c r="H367" t="s">
        <v>2166</v>
      </c>
      <c r="I367" t="s">
        <v>2167</v>
      </c>
      <c r="J367" t="s">
        <v>2032</v>
      </c>
      <c r="K367" t="s">
        <v>1507</v>
      </c>
      <c r="L367" t="s">
        <v>1529</v>
      </c>
      <c r="M367" t="s">
        <v>1632</v>
      </c>
      <c r="N367">
        <v>0</v>
      </c>
      <c r="O367">
        <v>2</v>
      </c>
      <c r="P367">
        <v>2</v>
      </c>
      <c r="Q367" t="s">
        <v>1510</v>
      </c>
      <c r="R367">
        <v>11.56</v>
      </c>
      <c r="S367">
        <v>0</v>
      </c>
      <c r="T367">
        <v>11.56</v>
      </c>
      <c r="U367">
        <v>35.25</v>
      </c>
      <c r="V367">
        <v>48</v>
      </c>
      <c r="W367">
        <v>31.56</v>
      </c>
      <c r="X367">
        <v>0.97</v>
      </c>
      <c r="Y367" t="s">
        <v>1273</v>
      </c>
      <c r="Z367">
        <v>43525</v>
      </c>
      <c r="AA367" s="17">
        <f t="shared" si="37"/>
        <v>2335402</v>
      </c>
      <c r="AB367" s="17" t="str">
        <f t="shared" si="38"/>
        <v>Solid Door Reach-In Refrigerator</v>
      </c>
      <c r="AC367" s="9" t="str">
        <f t="shared" si="39"/>
        <v>Continental</v>
      </c>
      <c r="AD367" s="18" t="str">
        <f t="shared" si="40"/>
        <v>SW48N</v>
      </c>
      <c r="AE367" s="18">
        <f t="shared" si="41"/>
        <v>161.84</v>
      </c>
      <c r="AF367" s="18">
        <f t="shared" si="42"/>
        <v>16.184000000000001</v>
      </c>
    </row>
    <row r="368" spans="1:32" x14ac:dyDescent="0.25">
      <c r="A368" s="9" t="s">
        <v>617</v>
      </c>
      <c r="B368" s="12">
        <f>VLOOKUP(A368, 'Measures with Incentive Levels'!$A$1:$C$21, 2, FALSE)*R368</f>
        <v>203.14</v>
      </c>
      <c r="C368" s="12">
        <f t="shared" si="36"/>
        <v>20.314</v>
      </c>
      <c r="D368">
        <v>2335401</v>
      </c>
      <c r="E368" t="s">
        <v>2110</v>
      </c>
      <c r="F368" t="s">
        <v>2111</v>
      </c>
      <c r="G368" t="s">
        <v>2168</v>
      </c>
      <c r="H368" t="s">
        <v>2168</v>
      </c>
      <c r="I368" t="s">
        <v>2169</v>
      </c>
      <c r="J368" t="s">
        <v>2032</v>
      </c>
      <c r="K368" t="s">
        <v>1507</v>
      </c>
      <c r="L368" t="s">
        <v>1529</v>
      </c>
      <c r="M368" t="s">
        <v>1632</v>
      </c>
      <c r="N368">
        <v>0</v>
      </c>
      <c r="O368">
        <v>2</v>
      </c>
      <c r="P368">
        <v>2</v>
      </c>
      <c r="Q368" t="s">
        <v>1510</v>
      </c>
      <c r="R368">
        <v>14.51</v>
      </c>
      <c r="S368">
        <v>0</v>
      </c>
      <c r="T368">
        <v>14.51</v>
      </c>
      <c r="U368">
        <v>35.25</v>
      </c>
      <c r="V368">
        <v>60</v>
      </c>
      <c r="W368">
        <v>31.56</v>
      </c>
      <c r="X368">
        <v>1.04</v>
      </c>
      <c r="Y368" t="s">
        <v>1273</v>
      </c>
      <c r="Z368">
        <v>43525</v>
      </c>
      <c r="AA368" s="17">
        <f t="shared" si="37"/>
        <v>2335401</v>
      </c>
      <c r="AB368" s="17" t="str">
        <f t="shared" si="38"/>
        <v>Solid Door Reach-In Refrigerator</v>
      </c>
      <c r="AC368" s="9" t="str">
        <f t="shared" si="39"/>
        <v>Continental</v>
      </c>
      <c r="AD368" s="18" t="str">
        <f t="shared" si="40"/>
        <v>SW60N</v>
      </c>
      <c r="AE368" s="18">
        <f t="shared" si="41"/>
        <v>203.14</v>
      </c>
      <c r="AF368" s="18">
        <f t="shared" si="42"/>
        <v>20.314</v>
      </c>
    </row>
    <row r="369" spans="1:32" x14ac:dyDescent="0.25">
      <c r="A369" s="9" t="s">
        <v>617</v>
      </c>
      <c r="B369" s="12">
        <f>VLOOKUP(A369, 'Measures with Incentive Levels'!$A$1:$C$21, 2, FALSE)*R369</f>
        <v>245.83999999999997</v>
      </c>
      <c r="C369" s="12">
        <f t="shared" si="36"/>
        <v>24.584</v>
      </c>
      <c r="D369">
        <v>2335400</v>
      </c>
      <c r="E369" t="s">
        <v>2110</v>
      </c>
      <c r="F369" t="s">
        <v>2111</v>
      </c>
      <c r="G369" t="s">
        <v>2170</v>
      </c>
      <c r="H369" t="s">
        <v>2170</v>
      </c>
      <c r="I369" t="s">
        <v>2171</v>
      </c>
      <c r="J369" t="s">
        <v>2032</v>
      </c>
      <c r="K369" t="s">
        <v>1507</v>
      </c>
      <c r="L369" t="s">
        <v>1529</v>
      </c>
      <c r="M369" t="s">
        <v>1632</v>
      </c>
      <c r="N369">
        <v>0</v>
      </c>
      <c r="O369">
        <v>3</v>
      </c>
      <c r="P369">
        <v>3</v>
      </c>
      <c r="Q369" t="s">
        <v>1510</v>
      </c>
      <c r="R369">
        <v>17.559999999999999</v>
      </c>
      <c r="S369">
        <v>0</v>
      </c>
      <c r="T369">
        <v>17.559999999999999</v>
      </c>
      <c r="U369">
        <v>35.25</v>
      </c>
      <c r="V369">
        <v>72</v>
      </c>
      <c r="W369">
        <v>31.56</v>
      </c>
      <c r="X369">
        <v>1.24</v>
      </c>
      <c r="Y369" t="s">
        <v>1273</v>
      </c>
      <c r="Z369">
        <v>43525</v>
      </c>
      <c r="AA369" s="17">
        <f t="shared" si="37"/>
        <v>2335400</v>
      </c>
      <c r="AB369" s="17" t="str">
        <f t="shared" si="38"/>
        <v>Solid Door Reach-In Refrigerator</v>
      </c>
      <c r="AC369" s="9" t="str">
        <f t="shared" si="39"/>
        <v>Continental</v>
      </c>
      <c r="AD369" s="18" t="str">
        <f t="shared" si="40"/>
        <v>SW72N</v>
      </c>
      <c r="AE369" s="18">
        <f t="shared" si="41"/>
        <v>245.83999999999997</v>
      </c>
      <c r="AF369" s="18">
        <f t="shared" si="42"/>
        <v>24.584</v>
      </c>
    </row>
    <row r="370" spans="1:32" x14ac:dyDescent="0.25">
      <c r="A370" s="9" t="s">
        <v>617</v>
      </c>
      <c r="B370" s="12">
        <f>VLOOKUP(A370, 'Measures with Incentive Levels'!$A$1:$C$21, 2, FALSE)*R370</f>
        <v>98.42</v>
      </c>
      <c r="C370" s="12">
        <f t="shared" si="36"/>
        <v>9.8420000000000005</v>
      </c>
      <c r="D370">
        <v>2295296</v>
      </c>
      <c r="E370" t="s">
        <v>533</v>
      </c>
      <c r="F370" t="s">
        <v>2172</v>
      </c>
      <c r="G370" t="s">
        <v>2173</v>
      </c>
      <c r="H370" t="s">
        <v>2173</v>
      </c>
      <c r="J370" t="s">
        <v>2032</v>
      </c>
      <c r="K370" t="s">
        <v>1507</v>
      </c>
      <c r="L370" t="s">
        <v>1508</v>
      </c>
      <c r="M370" t="s">
        <v>1632</v>
      </c>
      <c r="N370">
        <v>0</v>
      </c>
      <c r="O370">
        <v>1</v>
      </c>
      <c r="P370">
        <v>1</v>
      </c>
      <c r="Q370" t="s">
        <v>1510</v>
      </c>
      <c r="R370">
        <v>7.03</v>
      </c>
      <c r="S370">
        <v>0</v>
      </c>
      <c r="T370">
        <v>7.03</v>
      </c>
      <c r="U370">
        <v>35.9</v>
      </c>
      <c r="V370">
        <v>27.5</v>
      </c>
      <c r="W370">
        <v>30</v>
      </c>
      <c r="X370">
        <v>0.59</v>
      </c>
      <c r="Y370" t="s">
        <v>1099</v>
      </c>
      <c r="Z370">
        <v>43465</v>
      </c>
      <c r="AA370" s="17">
        <f t="shared" si="37"/>
        <v>2295296</v>
      </c>
      <c r="AB370" s="17" t="str">
        <f t="shared" si="38"/>
        <v>Solid Door Reach-In Refrigerator</v>
      </c>
      <c r="AC370" s="9" t="str">
        <f t="shared" si="39"/>
        <v>Daeyeong E&amp;B</v>
      </c>
      <c r="AD370" s="18" t="str">
        <f t="shared" si="40"/>
        <v>LUCR27</v>
      </c>
      <c r="AE370" s="18">
        <f t="shared" si="41"/>
        <v>98.42</v>
      </c>
      <c r="AF370" s="18">
        <f t="shared" si="42"/>
        <v>9.8420000000000005</v>
      </c>
    </row>
    <row r="371" spans="1:32" x14ac:dyDescent="0.25">
      <c r="A371" s="9" t="s">
        <v>617</v>
      </c>
      <c r="B371" s="12">
        <f>VLOOKUP(A371, 'Measures with Incentive Levels'!$A$1:$C$21, 2, FALSE)*R371</f>
        <v>133.56</v>
      </c>
      <c r="C371" s="12">
        <f t="shared" si="36"/>
        <v>13.356000000000002</v>
      </c>
      <c r="D371">
        <v>2295301</v>
      </c>
      <c r="E371" t="s">
        <v>533</v>
      </c>
      <c r="F371" t="s">
        <v>2172</v>
      </c>
      <c r="G371" t="s">
        <v>2174</v>
      </c>
      <c r="H371" t="s">
        <v>2174</v>
      </c>
      <c r="J371" t="s">
        <v>2032</v>
      </c>
      <c r="K371" t="s">
        <v>1507</v>
      </c>
      <c r="L371" t="s">
        <v>1508</v>
      </c>
      <c r="M371" t="s">
        <v>1632</v>
      </c>
      <c r="N371">
        <v>0</v>
      </c>
      <c r="O371">
        <v>2</v>
      </c>
      <c r="P371">
        <v>2</v>
      </c>
      <c r="Q371" t="s">
        <v>1510</v>
      </c>
      <c r="R371">
        <v>9.5399999999999991</v>
      </c>
      <c r="S371">
        <v>0</v>
      </c>
      <c r="T371">
        <v>9.5399999999999991</v>
      </c>
      <c r="U371">
        <v>35.9</v>
      </c>
      <c r="V371">
        <v>36.4</v>
      </c>
      <c r="W371">
        <v>30</v>
      </c>
      <c r="X371">
        <v>0.77</v>
      </c>
      <c r="Y371" t="s">
        <v>1099</v>
      </c>
      <c r="Z371">
        <v>43465</v>
      </c>
      <c r="AA371" s="17">
        <f t="shared" si="37"/>
        <v>2295301</v>
      </c>
      <c r="AB371" s="17" t="str">
        <f t="shared" si="38"/>
        <v>Solid Door Reach-In Refrigerator</v>
      </c>
      <c r="AC371" s="9" t="str">
        <f t="shared" si="39"/>
        <v>Daeyeong E&amp;B</v>
      </c>
      <c r="AD371" s="18" t="str">
        <f t="shared" si="40"/>
        <v>LUCR36</v>
      </c>
      <c r="AE371" s="18">
        <f t="shared" si="41"/>
        <v>133.56</v>
      </c>
      <c r="AF371" s="18">
        <f t="shared" si="42"/>
        <v>13.356000000000002</v>
      </c>
    </row>
    <row r="372" spans="1:32" x14ac:dyDescent="0.25">
      <c r="A372" s="9" t="s">
        <v>617</v>
      </c>
      <c r="B372" s="12">
        <f>VLOOKUP(A372, 'Measures with Incentive Levels'!$A$1:$C$21, 2, FALSE)*R372</f>
        <v>183.82000000000002</v>
      </c>
      <c r="C372" s="12">
        <f t="shared" si="36"/>
        <v>18.382000000000001</v>
      </c>
      <c r="D372">
        <v>2295302</v>
      </c>
      <c r="E372" t="s">
        <v>533</v>
      </c>
      <c r="F372" t="s">
        <v>2172</v>
      </c>
      <c r="G372" t="s">
        <v>2175</v>
      </c>
      <c r="H372" t="s">
        <v>2175</v>
      </c>
      <c r="J372" t="s">
        <v>2032</v>
      </c>
      <c r="K372" t="s">
        <v>1507</v>
      </c>
      <c r="L372" t="s">
        <v>1508</v>
      </c>
      <c r="M372" t="s">
        <v>1632</v>
      </c>
      <c r="N372">
        <v>0</v>
      </c>
      <c r="O372">
        <v>2</v>
      </c>
      <c r="P372">
        <v>2</v>
      </c>
      <c r="Q372" t="s">
        <v>1510</v>
      </c>
      <c r="R372">
        <v>13.13</v>
      </c>
      <c r="S372">
        <v>0</v>
      </c>
      <c r="T372">
        <v>13.13</v>
      </c>
      <c r="U372">
        <v>35.9</v>
      </c>
      <c r="V372">
        <v>48.4</v>
      </c>
      <c r="W372">
        <v>30</v>
      </c>
      <c r="X372">
        <v>0.89</v>
      </c>
      <c r="Y372" t="s">
        <v>1099</v>
      </c>
      <c r="Z372">
        <v>43465</v>
      </c>
      <c r="AA372" s="17">
        <f t="shared" si="37"/>
        <v>2295302</v>
      </c>
      <c r="AB372" s="17" t="str">
        <f t="shared" si="38"/>
        <v>Solid Door Reach-In Refrigerator</v>
      </c>
      <c r="AC372" s="9" t="str">
        <f t="shared" si="39"/>
        <v>Daeyeong E&amp;B</v>
      </c>
      <c r="AD372" s="18" t="str">
        <f t="shared" si="40"/>
        <v>LUCR48</v>
      </c>
      <c r="AE372" s="18">
        <f t="shared" si="41"/>
        <v>183.82000000000002</v>
      </c>
      <c r="AF372" s="18">
        <f t="shared" si="42"/>
        <v>18.382000000000001</v>
      </c>
    </row>
    <row r="373" spans="1:32" x14ac:dyDescent="0.25">
      <c r="A373" s="9" t="s">
        <v>617</v>
      </c>
      <c r="B373" s="12">
        <f>VLOOKUP(A373, 'Measures with Incentive Levels'!$A$1:$C$21, 2, FALSE)*R373</f>
        <v>234.35999999999999</v>
      </c>
      <c r="C373" s="12">
        <f t="shared" si="36"/>
        <v>23.436</v>
      </c>
      <c r="D373">
        <v>2295303</v>
      </c>
      <c r="E373" t="s">
        <v>533</v>
      </c>
      <c r="F373" t="s">
        <v>2172</v>
      </c>
      <c r="G373" t="s">
        <v>2176</v>
      </c>
      <c r="H373" t="s">
        <v>2176</v>
      </c>
      <c r="J373" t="s">
        <v>2032</v>
      </c>
      <c r="K373" t="s">
        <v>1507</v>
      </c>
      <c r="L373" t="s">
        <v>1508</v>
      </c>
      <c r="M373" t="s">
        <v>1632</v>
      </c>
      <c r="N373">
        <v>0</v>
      </c>
      <c r="O373">
        <v>2</v>
      </c>
      <c r="P373">
        <v>2</v>
      </c>
      <c r="Q373" t="s">
        <v>1510</v>
      </c>
      <c r="R373">
        <v>16.739999999999998</v>
      </c>
      <c r="S373">
        <v>0</v>
      </c>
      <c r="T373">
        <v>16.739999999999998</v>
      </c>
      <c r="U373">
        <v>35.9</v>
      </c>
      <c r="V373">
        <v>60.4</v>
      </c>
      <c r="W373">
        <v>30</v>
      </c>
      <c r="X373">
        <v>1.1000000000000001</v>
      </c>
      <c r="Y373" t="s">
        <v>1099</v>
      </c>
      <c r="Z373">
        <v>43465</v>
      </c>
      <c r="AA373" s="17">
        <f t="shared" si="37"/>
        <v>2295303</v>
      </c>
      <c r="AB373" s="17" t="str">
        <f t="shared" si="38"/>
        <v>Solid Door Reach-In Refrigerator</v>
      </c>
      <c r="AC373" s="9" t="str">
        <f t="shared" si="39"/>
        <v>Daeyeong E&amp;B</v>
      </c>
      <c r="AD373" s="18" t="str">
        <f t="shared" si="40"/>
        <v>LUCR60</v>
      </c>
      <c r="AE373" s="18">
        <f t="shared" si="41"/>
        <v>234.35999999999999</v>
      </c>
      <c r="AF373" s="18">
        <f t="shared" si="42"/>
        <v>23.436</v>
      </c>
    </row>
    <row r="374" spans="1:32" x14ac:dyDescent="0.25">
      <c r="A374" s="9" t="s">
        <v>617</v>
      </c>
      <c r="B374" s="12">
        <f>VLOOKUP(A374, 'Measures with Incentive Levels'!$A$1:$C$21, 2, FALSE)*R374</f>
        <v>282.8</v>
      </c>
      <c r="C374" s="12">
        <f t="shared" si="36"/>
        <v>28.28</v>
      </c>
      <c r="D374">
        <v>2295304</v>
      </c>
      <c r="E374" t="s">
        <v>533</v>
      </c>
      <c r="F374" t="s">
        <v>2172</v>
      </c>
      <c r="G374" t="s">
        <v>2177</v>
      </c>
      <c r="H374" t="s">
        <v>2177</v>
      </c>
      <c r="J374" t="s">
        <v>2032</v>
      </c>
      <c r="K374" t="s">
        <v>1507</v>
      </c>
      <c r="L374" t="s">
        <v>1508</v>
      </c>
      <c r="M374" t="s">
        <v>1632</v>
      </c>
      <c r="N374">
        <v>0</v>
      </c>
      <c r="O374">
        <v>3</v>
      </c>
      <c r="P374">
        <v>3</v>
      </c>
      <c r="Q374" t="s">
        <v>1510</v>
      </c>
      <c r="R374">
        <v>20.2</v>
      </c>
      <c r="S374">
        <v>0</v>
      </c>
      <c r="T374">
        <v>20.2</v>
      </c>
      <c r="U374">
        <v>35.9</v>
      </c>
      <c r="V374">
        <v>72.400000000000006</v>
      </c>
      <c r="W374">
        <v>30</v>
      </c>
      <c r="X374">
        <v>1.44</v>
      </c>
      <c r="Y374" t="s">
        <v>1099</v>
      </c>
      <c r="Z374">
        <v>43465</v>
      </c>
      <c r="AA374" s="17">
        <f t="shared" si="37"/>
        <v>2295304</v>
      </c>
      <c r="AB374" s="17" t="str">
        <f t="shared" si="38"/>
        <v>Solid Door Reach-In Refrigerator</v>
      </c>
      <c r="AC374" s="9" t="str">
        <f t="shared" si="39"/>
        <v>Daeyeong E&amp;B</v>
      </c>
      <c r="AD374" s="18" t="str">
        <f t="shared" si="40"/>
        <v>LUCR72</v>
      </c>
      <c r="AE374" s="18">
        <f t="shared" si="41"/>
        <v>282.8</v>
      </c>
      <c r="AF374" s="18">
        <f t="shared" si="42"/>
        <v>28.28</v>
      </c>
    </row>
    <row r="375" spans="1:32" x14ac:dyDescent="0.25">
      <c r="A375" s="9" t="s">
        <v>617</v>
      </c>
      <c r="B375" s="12">
        <f>VLOOKUP(A375, 'Measures with Incentive Levels'!$A$1:$C$21, 2, FALSE)*R375</f>
        <v>599.19999999999993</v>
      </c>
      <c r="C375" s="12">
        <f t="shared" si="36"/>
        <v>59.919999999999995</v>
      </c>
      <c r="D375">
        <v>2299077</v>
      </c>
      <c r="E375" t="s">
        <v>533</v>
      </c>
      <c r="F375" t="s">
        <v>1577</v>
      </c>
      <c r="G375" t="s">
        <v>2178</v>
      </c>
      <c r="H375" t="s">
        <v>2178</v>
      </c>
      <c r="J375" t="s">
        <v>2032</v>
      </c>
      <c r="K375" t="s">
        <v>1507</v>
      </c>
      <c r="L375" t="s">
        <v>1529</v>
      </c>
      <c r="M375" t="s">
        <v>1509</v>
      </c>
      <c r="N375">
        <v>0</v>
      </c>
      <c r="O375">
        <v>2</v>
      </c>
      <c r="P375">
        <v>2</v>
      </c>
      <c r="Q375" t="s">
        <v>1510</v>
      </c>
      <c r="R375">
        <v>42.8</v>
      </c>
      <c r="S375">
        <v>0</v>
      </c>
      <c r="T375">
        <v>42.8</v>
      </c>
      <c r="U375">
        <v>76.92</v>
      </c>
      <c r="V375">
        <v>53.94</v>
      </c>
      <c r="W375">
        <v>30.98</v>
      </c>
      <c r="X375">
        <v>1.94</v>
      </c>
      <c r="Y375" t="s">
        <v>1099</v>
      </c>
      <c r="Z375">
        <v>43252</v>
      </c>
      <c r="AA375" s="17">
        <f t="shared" si="37"/>
        <v>2299077</v>
      </c>
      <c r="AB375" s="17" t="str">
        <f t="shared" si="38"/>
        <v>Solid Door Reach-In Refrigerator</v>
      </c>
      <c r="AC375" s="9" t="str">
        <f t="shared" si="39"/>
        <v>Lassele</v>
      </c>
      <c r="AD375" s="18" t="str">
        <f t="shared" si="40"/>
        <v>LRB-1471DH</v>
      </c>
      <c r="AE375" s="18">
        <f t="shared" si="41"/>
        <v>599.19999999999993</v>
      </c>
      <c r="AF375" s="18">
        <f t="shared" si="42"/>
        <v>59.919999999999995</v>
      </c>
    </row>
    <row r="376" spans="1:32" x14ac:dyDescent="0.25">
      <c r="A376" s="9" t="s">
        <v>617</v>
      </c>
      <c r="B376" s="12">
        <f>VLOOKUP(A376, 'Measures with Incentive Levels'!$A$1:$C$21, 2, FALSE)*R376</f>
        <v>933.80000000000007</v>
      </c>
      <c r="C376" s="12">
        <f t="shared" si="36"/>
        <v>93.38000000000001</v>
      </c>
      <c r="D376">
        <v>2299065</v>
      </c>
      <c r="E376" t="s">
        <v>533</v>
      </c>
      <c r="F376" t="s">
        <v>1577</v>
      </c>
      <c r="G376" t="s">
        <v>2179</v>
      </c>
      <c r="H376" t="s">
        <v>2179</v>
      </c>
      <c r="J376" t="s">
        <v>2032</v>
      </c>
      <c r="K376" t="s">
        <v>1507</v>
      </c>
      <c r="L376" t="s">
        <v>1529</v>
      </c>
      <c r="M376" t="s">
        <v>1509</v>
      </c>
      <c r="N376">
        <v>0</v>
      </c>
      <c r="O376">
        <v>3</v>
      </c>
      <c r="P376">
        <v>3</v>
      </c>
      <c r="Q376" t="s">
        <v>1510</v>
      </c>
      <c r="R376">
        <v>66.7</v>
      </c>
      <c r="S376">
        <v>0</v>
      </c>
      <c r="T376">
        <v>66.7</v>
      </c>
      <c r="U376">
        <v>82.56</v>
      </c>
      <c r="V376">
        <v>81.099999999999994</v>
      </c>
      <c r="W376">
        <v>30.98</v>
      </c>
      <c r="X376">
        <v>2.85</v>
      </c>
      <c r="Y376" t="s">
        <v>1099</v>
      </c>
      <c r="Z376">
        <v>43252</v>
      </c>
      <c r="AA376" s="17">
        <f t="shared" si="37"/>
        <v>2299065</v>
      </c>
      <c r="AB376" s="17" t="str">
        <f t="shared" si="38"/>
        <v>Solid Door Reach-In Refrigerator</v>
      </c>
      <c r="AC376" s="9" t="str">
        <f t="shared" si="39"/>
        <v>Lassele</v>
      </c>
      <c r="AD376" s="18" t="str">
        <f t="shared" si="40"/>
        <v>LRB-72T</v>
      </c>
      <c r="AE376" s="18">
        <f t="shared" si="41"/>
        <v>933.80000000000007</v>
      </c>
      <c r="AF376" s="18">
        <f t="shared" si="42"/>
        <v>93.38000000000001</v>
      </c>
    </row>
    <row r="377" spans="1:32" x14ac:dyDescent="0.25">
      <c r="A377" s="9" t="s">
        <v>617</v>
      </c>
      <c r="B377" s="12">
        <f>VLOOKUP(A377, 'Measures with Incentive Levels'!$A$1:$C$21, 2, FALSE)*R377</f>
        <v>264.59999999999997</v>
      </c>
      <c r="C377" s="12">
        <f t="shared" si="36"/>
        <v>26.459999999999997</v>
      </c>
      <c r="D377">
        <v>2299071</v>
      </c>
      <c r="E377" t="s">
        <v>533</v>
      </c>
      <c r="F377" t="s">
        <v>1577</v>
      </c>
      <c r="G377" t="s">
        <v>2180</v>
      </c>
      <c r="H377" t="s">
        <v>2180</v>
      </c>
      <c r="J377" t="s">
        <v>2032</v>
      </c>
      <c r="K377" t="s">
        <v>1507</v>
      </c>
      <c r="L377" t="s">
        <v>1529</v>
      </c>
      <c r="M377" t="s">
        <v>1509</v>
      </c>
      <c r="N377">
        <v>0</v>
      </c>
      <c r="O377">
        <v>1</v>
      </c>
      <c r="P377">
        <v>1</v>
      </c>
      <c r="Q377" t="s">
        <v>1510</v>
      </c>
      <c r="R377">
        <v>18.899999999999999</v>
      </c>
      <c r="S377">
        <v>0</v>
      </c>
      <c r="T377">
        <v>18.899999999999999</v>
      </c>
      <c r="U377">
        <v>76.92</v>
      </c>
      <c r="V377">
        <v>26.81</v>
      </c>
      <c r="W377">
        <v>30.98</v>
      </c>
      <c r="X377">
        <v>1.19</v>
      </c>
      <c r="Y377" t="s">
        <v>1099</v>
      </c>
      <c r="Z377">
        <v>43252</v>
      </c>
      <c r="AA377" s="17">
        <f t="shared" si="37"/>
        <v>2299071</v>
      </c>
      <c r="AB377" s="17" t="str">
        <f t="shared" si="38"/>
        <v>Solid Door Reach-In Refrigerator</v>
      </c>
      <c r="AC377" s="9" t="str">
        <f t="shared" si="39"/>
        <v>Lassele</v>
      </c>
      <c r="AD377" s="18" t="str">
        <f t="shared" si="40"/>
        <v>LRB-771SH</v>
      </c>
      <c r="AE377" s="18">
        <f t="shared" si="41"/>
        <v>264.59999999999997</v>
      </c>
      <c r="AF377" s="18">
        <f t="shared" si="42"/>
        <v>26.459999999999997</v>
      </c>
    </row>
    <row r="378" spans="1:32" x14ac:dyDescent="0.25">
      <c r="A378" s="9" t="s">
        <v>617</v>
      </c>
      <c r="B378" s="12">
        <f>VLOOKUP(A378, 'Measures with Incentive Levels'!$A$1:$C$21, 2, FALSE)*R378</f>
        <v>252.98000000000002</v>
      </c>
      <c r="C378" s="12">
        <f t="shared" si="36"/>
        <v>25.298000000000002</v>
      </c>
      <c r="D378">
        <v>2310832</v>
      </c>
      <c r="E378" t="s">
        <v>534</v>
      </c>
      <c r="F378" t="s">
        <v>1578</v>
      </c>
      <c r="G378" t="s">
        <v>2181</v>
      </c>
      <c r="H378" t="s">
        <v>2181</v>
      </c>
      <c r="J378" t="s">
        <v>2032</v>
      </c>
      <c r="K378" t="s">
        <v>1507</v>
      </c>
      <c r="L378" t="s">
        <v>1529</v>
      </c>
      <c r="M378" t="s">
        <v>1509</v>
      </c>
      <c r="N378">
        <v>0</v>
      </c>
      <c r="O378">
        <v>1</v>
      </c>
      <c r="P378">
        <v>1</v>
      </c>
      <c r="Q378" t="s">
        <v>1510</v>
      </c>
      <c r="R378">
        <v>18.07</v>
      </c>
      <c r="S378">
        <v>0</v>
      </c>
      <c r="T378">
        <v>18.07</v>
      </c>
      <c r="U378">
        <v>81.42</v>
      </c>
      <c r="V378">
        <v>27.56</v>
      </c>
      <c r="W378">
        <v>32.68</v>
      </c>
      <c r="X378">
        <v>1.4</v>
      </c>
      <c r="Y378" t="s">
        <v>1273</v>
      </c>
      <c r="Z378">
        <v>43124</v>
      </c>
      <c r="AA378" s="17">
        <f t="shared" si="37"/>
        <v>2310832</v>
      </c>
      <c r="AB378" s="17" t="str">
        <f t="shared" si="38"/>
        <v>Solid Door Reach-In Refrigerator</v>
      </c>
      <c r="AC378" s="9" t="str">
        <f t="shared" si="39"/>
        <v>DUKERS</v>
      </c>
      <c r="AD378" s="18" t="str">
        <f t="shared" si="40"/>
        <v>28R</v>
      </c>
      <c r="AE378" s="18">
        <f t="shared" si="41"/>
        <v>252.98000000000002</v>
      </c>
      <c r="AF378" s="18">
        <f t="shared" si="42"/>
        <v>25.298000000000002</v>
      </c>
    </row>
    <row r="379" spans="1:32" x14ac:dyDescent="0.25">
      <c r="A379" s="9" t="s">
        <v>617</v>
      </c>
      <c r="B379" s="12">
        <f>VLOOKUP(A379, 'Measures with Incentive Levels'!$A$1:$C$21, 2, FALSE)*R379</f>
        <v>574.98</v>
      </c>
      <c r="C379" s="12">
        <f t="shared" si="36"/>
        <v>57.498000000000005</v>
      </c>
      <c r="D379">
        <v>2310833</v>
      </c>
      <c r="E379" t="s">
        <v>534</v>
      </c>
      <c r="F379" t="s">
        <v>1578</v>
      </c>
      <c r="G379" t="s">
        <v>2182</v>
      </c>
      <c r="H379" t="s">
        <v>2182</v>
      </c>
      <c r="J379" t="s">
        <v>2032</v>
      </c>
      <c r="K379" t="s">
        <v>1507</v>
      </c>
      <c r="L379" t="s">
        <v>1529</v>
      </c>
      <c r="M379" t="s">
        <v>1509</v>
      </c>
      <c r="N379">
        <v>0</v>
      </c>
      <c r="O379">
        <v>2</v>
      </c>
      <c r="P379">
        <v>2</v>
      </c>
      <c r="Q379" t="s">
        <v>1510</v>
      </c>
      <c r="R379">
        <v>41.07</v>
      </c>
      <c r="S379">
        <v>0</v>
      </c>
      <c r="T379">
        <v>41.07</v>
      </c>
      <c r="U379">
        <v>81.42</v>
      </c>
      <c r="V379">
        <v>55.12</v>
      </c>
      <c r="W379">
        <v>32.68</v>
      </c>
      <c r="X379">
        <v>2.59</v>
      </c>
      <c r="Y379" t="s">
        <v>1273</v>
      </c>
      <c r="Z379">
        <v>43124</v>
      </c>
      <c r="AA379" s="17">
        <f t="shared" si="37"/>
        <v>2310833</v>
      </c>
      <c r="AB379" s="17" t="str">
        <f t="shared" si="38"/>
        <v>Solid Door Reach-In Refrigerator</v>
      </c>
      <c r="AC379" s="9" t="str">
        <f t="shared" si="39"/>
        <v>DUKERS</v>
      </c>
      <c r="AD379" s="18" t="str">
        <f t="shared" si="40"/>
        <v>55R</v>
      </c>
      <c r="AE379" s="18">
        <f t="shared" si="41"/>
        <v>574.98</v>
      </c>
      <c r="AF379" s="18">
        <f t="shared" si="42"/>
        <v>57.498000000000005</v>
      </c>
    </row>
    <row r="380" spans="1:32" x14ac:dyDescent="0.25">
      <c r="A380" s="9" t="s">
        <v>617</v>
      </c>
      <c r="B380" s="12">
        <f>VLOOKUP(A380, 'Measures with Incentive Levels'!$A$1:$C$21, 2, FALSE)*R380</f>
        <v>105.7</v>
      </c>
      <c r="C380" s="12">
        <f t="shared" si="36"/>
        <v>10.57</v>
      </c>
      <c r="D380">
        <v>2310834</v>
      </c>
      <c r="E380" t="s">
        <v>534</v>
      </c>
      <c r="F380" t="s">
        <v>1578</v>
      </c>
      <c r="G380" t="s">
        <v>2183</v>
      </c>
      <c r="H380" t="s">
        <v>2183</v>
      </c>
      <c r="J380" t="s">
        <v>2032</v>
      </c>
      <c r="K380" t="s">
        <v>1507</v>
      </c>
      <c r="L380" t="s">
        <v>1529</v>
      </c>
      <c r="M380" t="s">
        <v>1509</v>
      </c>
      <c r="N380">
        <v>0</v>
      </c>
      <c r="O380">
        <v>1</v>
      </c>
      <c r="P380">
        <v>1</v>
      </c>
      <c r="Q380" t="s">
        <v>1510</v>
      </c>
      <c r="R380">
        <v>7.55</v>
      </c>
      <c r="S380">
        <v>0</v>
      </c>
      <c r="T380">
        <v>7.55</v>
      </c>
      <c r="U380">
        <v>36.06</v>
      </c>
      <c r="V380">
        <v>29.13</v>
      </c>
      <c r="W380">
        <v>31.5</v>
      </c>
      <c r="X380">
        <v>0.87</v>
      </c>
      <c r="Y380" t="s">
        <v>1273</v>
      </c>
      <c r="Z380">
        <v>43124</v>
      </c>
      <c r="AA380" s="17">
        <f t="shared" si="37"/>
        <v>2310834</v>
      </c>
      <c r="AB380" s="17" t="str">
        <f t="shared" si="38"/>
        <v>Solid Door Reach-In Refrigerator</v>
      </c>
      <c r="AC380" s="9" t="str">
        <f t="shared" si="39"/>
        <v>DUKERS</v>
      </c>
      <c r="AD380" s="18" t="str">
        <f t="shared" si="40"/>
        <v>UC29R</v>
      </c>
      <c r="AE380" s="18">
        <f t="shared" si="41"/>
        <v>105.7</v>
      </c>
      <c r="AF380" s="18">
        <f t="shared" si="42"/>
        <v>10.57</v>
      </c>
    </row>
    <row r="381" spans="1:32" x14ac:dyDescent="0.25">
      <c r="A381" s="9" t="s">
        <v>617</v>
      </c>
      <c r="B381" s="12">
        <f>VLOOKUP(A381, 'Measures with Incentive Levels'!$A$1:$C$21, 2, FALSE)*R381</f>
        <v>183.54</v>
      </c>
      <c r="C381" s="12">
        <f t="shared" si="36"/>
        <v>18.353999999999999</v>
      </c>
      <c r="D381">
        <v>2310836</v>
      </c>
      <c r="E381" t="s">
        <v>534</v>
      </c>
      <c r="F381" t="s">
        <v>1578</v>
      </c>
      <c r="G381" t="s">
        <v>2184</v>
      </c>
      <c r="H381" t="s">
        <v>2184</v>
      </c>
      <c r="J381" t="s">
        <v>2032</v>
      </c>
      <c r="K381" t="s">
        <v>1507</v>
      </c>
      <c r="L381" t="s">
        <v>1529</v>
      </c>
      <c r="M381" t="s">
        <v>1509</v>
      </c>
      <c r="N381">
        <v>0</v>
      </c>
      <c r="O381">
        <v>2</v>
      </c>
      <c r="P381">
        <v>2</v>
      </c>
      <c r="Q381" t="s">
        <v>1510</v>
      </c>
      <c r="R381">
        <v>13.11</v>
      </c>
      <c r="S381">
        <v>0</v>
      </c>
      <c r="T381">
        <v>13.11</v>
      </c>
      <c r="U381">
        <v>36.06</v>
      </c>
      <c r="V381">
        <v>48.27</v>
      </c>
      <c r="W381">
        <v>31.5</v>
      </c>
      <c r="X381">
        <v>0.93</v>
      </c>
      <c r="Y381" t="s">
        <v>1273</v>
      </c>
      <c r="Z381">
        <v>43124</v>
      </c>
      <c r="AA381" s="17">
        <f t="shared" si="37"/>
        <v>2310836</v>
      </c>
      <c r="AB381" s="17" t="str">
        <f t="shared" si="38"/>
        <v>Solid Door Reach-In Refrigerator</v>
      </c>
      <c r="AC381" s="9" t="str">
        <f t="shared" si="39"/>
        <v>DUKERS</v>
      </c>
      <c r="AD381" s="18" t="str">
        <f t="shared" si="40"/>
        <v>UC48R</v>
      </c>
      <c r="AE381" s="18">
        <f t="shared" si="41"/>
        <v>183.54</v>
      </c>
      <c r="AF381" s="18">
        <f t="shared" si="42"/>
        <v>18.353999999999999</v>
      </c>
    </row>
    <row r="382" spans="1:32" x14ac:dyDescent="0.25">
      <c r="A382" s="9" t="s">
        <v>617</v>
      </c>
      <c r="B382" s="12">
        <f>VLOOKUP(A382, 'Measures with Incentive Levels'!$A$1:$C$21, 2, FALSE)*R382</f>
        <v>233.66000000000003</v>
      </c>
      <c r="C382" s="12">
        <f t="shared" si="36"/>
        <v>23.366000000000003</v>
      </c>
      <c r="D382">
        <v>2310837</v>
      </c>
      <c r="E382" t="s">
        <v>534</v>
      </c>
      <c r="F382" t="s">
        <v>1578</v>
      </c>
      <c r="G382" t="s">
        <v>2185</v>
      </c>
      <c r="H382" t="s">
        <v>2185</v>
      </c>
      <c r="J382" t="s">
        <v>2032</v>
      </c>
      <c r="K382" t="s">
        <v>1507</v>
      </c>
      <c r="L382" t="s">
        <v>1529</v>
      </c>
      <c r="M382" t="s">
        <v>1509</v>
      </c>
      <c r="N382">
        <v>0</v>
      </c>
      <c r="O382">
        <v>2</v>
      </c>
      <c r="P382">
        <v>2</v>
      </c>
      <c r="Q382" t="s">
        <v>1510</v>
      </c>
      <c r="R382">
        <v>16.690000000000001</v>
      </c>
      <c r="S382">
        <v>0</v>
      </c>
      <c r="T382">
        <v>16.690000000000001</v>
      </c>
      <c r="U382">
        <v>36.06</v>
      </c>
      <c r="V382">
        <v>60.08</v>
      </c>
      <c r="W382">
        <v>31.5</v>
      </c>
      <c r="X382">
        <v>0.86</v>
      </c>
      <c r="Y382" t="s">
        <v>1273</v>
      </c>
      <c r="Z382">
        <v>43124</v>
      </c>
      <c r="AA382" s="17">
        <f t="shared" si="37"/>
        <v>2310837</v>
      </c>
      <c r="AB382" s="17" t="str">
        <f t="shared" si="38"/>
        <v>Solid Door Reach-In Refrigerator</v>
      </c>
      <c r="AC382" s="9" t="str">
        <f t="shared" si="39"/>
        <v>DUKERS</v>
      </c>
      <c r="AD382" s="18" t="str">
        <f t="shared" si="40"/>
        <v>UC60R</v>
      </c>
      <c r="AE382" s="18">
        <f t="shared" si="41"/>
        <v>233.66000000000003</v>
      </c>
      <c r="AF382" s="18">
        <f t="shared" si="42"/>
        <v>23.366000000000003</v>
      </c>
    </row>
    <row r="383" spans="1:32" x14ac:dyDescent="0.25">
      <c r="A383" s="9" t="s">
        <v>617</v>
      </c>
      <c r="B383" s="12">
        <f>VLOOKUP(A383, 'Measures with Incentive Levels'!$A$1:$C$21, 2, FALSE)*R383</f>
        <v>282.94</v>
      </c>
      <c r="C383" s="12">
        <f t="shared" si="36"/>
        <v>28.294</v>
      </c>
      <c r="D383">
        <v>2310838</v>
      </c>
      <c r="E383" t="s">
        <v>534</v>
      </c>
      <c r="F383" t="s">
        <v>1578</v>
      </c>
      <c r="G383" t="s">
        <v>2186</v>
      </c>
      <c r="H383" t="s">
        <v>2186</v>
      </c>
      <c r="J383" t="s">
        <v>2032</v>
      </c>
      <c r="K383" t="s">
        <v>1507</v>
      </c>
      <c r="L383" t="s">
        <v>1529</v>
      </c>
      <c r="M383" t="s">
        <v>1509</v>
      </c>
      <c r="N383">
        <v>0</v>
      </c>
      <c r="O383">
        <v>3</v>
      </c>
      <c r="P383">
        <v>3</v>
      </c>
      <c r="Q383" t="s">
        <v>1510</v>
      </c>
      <c r="R383">
        <v>20.21</v>
      </c>
      <c r="S383">
        <v>0</v>
      </c>
      <c r="T383">
        <v>20.21</v>
      </c>
      <c r="U383">
        <v>36.06</v>
      </c>
      <c r="V383">
        <v>72.44</v>
      </c>
      <c r="W383">
        <v>31.5</v>
      </c>
      <c r="X383">
        <v>1.08</v>
      </c>
      <c r="Y383" t="s">
        <v>1273</v>
      </c>
      <c r="Z383">
        <v>43124</v>
      </c>
      <c r="AA383" s="17">
        <f t="shared" si="37"/>
        <v>2310838</v>
      </c>
      <c r="AB383" s="17" t="str">
        <f t="shared" si="38"/>
        <v>Solid Door Reach-In Refrigerator</v>
      </c>
      <c r="AC383" s="9" t="str">
        <f t="shared" si="39"/>
        <v>DUKERS</v>
      </c>
      <c r="AD383" s="18" t="str">
        <f t="shared" si="40"/>
        <v>UC72R</v>
      </c>
      <c r="AE383" s="18">
        <f t="shared" si="41"/>
        <v>282.94</v>
      </c>
      <c r="AF383" s="18">
        <f t="shared" si="42"/>
        <v>28.294</v>
      </c>
    </row>
    <row r="384" spans="1:32" x14ac:dyDescent="0.25">
      <c r="A384" s="9" t="s">
        <v>617</v>
      </c>
      <c r="B384" s="12">
        <f>VLOOKUP(A384, 'Measures with Incentive Levels'!$A$1:$C$21, 2, FALSE)*R384</f>
        <v>250.46</v>
      </c>
      <c r="C384" s="12">
        <f t="shared" si="36"/>
        <v>25.046000000000003</v>
      </c>
      <c r="D384">
        <v>2293383</v>
      </c>
      <c r="E384" t="s">
        <v>1717</v>
      </c>
      <c r="F384" t="s">
        <v>1718</v>
      </c>
      <c r="G384" t="s">
        <v>2187</v>
      </c>
      <c r="H384" t="s">
        <v>2187</v>
      </c>
      <c r="J384" t="s">
        <v>2032</v>
      </c>
      <c r="K384" t="s">
        <v>1507</v>
      </c>
      <c r="L384" t="s">
        <v>1529</v>
      </c>
      <c r="M384" t="s">
        <v>1509</v>
      </c>
      <c r="N384">
        <v>0</v>
      </c>
      <c r="O384">
        <v>1</v>
      </c>
      <c r="P384">
        <v>1</v>
      </c>
      <c r="Q384" t="s">
        <v>1510</v>
      </c>
      <c r="R384">
        <v>17.89</v>
      </c>
      <c r="S384">
        <v>0</v>
      </c>
      <c r="T384">
        <v>17.89</v>
      </c>
      <c r="U384">
        <v>70</v>
      </c>
      <c r="V384">
        <v>32</v>
      </c>
      <c r="W384">
        <v>26.6</v>
      </c>
      <c r="X384">
        <v>1.45</v>
      </c>
      <c r="Y384" t="s">
        <v>1099</v>
      </c>
      <c r="Z384">
        <v>42821</v>
      </c>
      <c r="AA384" s="17">
        <f t="shared" si="37"/>
        <v>2293383</v>
      </c>
      <c r="AB384" s="17" t="str">
        <f t="shared" si="38"/>
        <v>Solid Door Reach-In Refrigerator</v>
      </c>
      <c r="AC384" s="9" t="str">
        <f t="shared" si="39"/>
        <v>Frigidaire</v>
      </c>
      <c r="AD384" s="18" t="str">
        <f t="shared" si="40"/>
        <v>FCRS181RQBA</v>
      </c>
      <c r="AE384" s="18">
        <f t="shared" si="41"/>
        <v>250.46</v>
      </c>
      <c r="AF384" s="18">
        <f t="shared" si="42"/>
        <v>25.046000000000003</v>
      </c>
    </row>
    <row r="385" spans="1:32" x14ac:dyDescent="0.25">
      <c r="A385" s="9" t="s">
        <v>617</v>
      </c>
      <c r="B385" s="12">
        <f>VLOOKUP(A385, 'Measures with Incentive Levels'!$A$1:$C$21, 2, FALSE)*R385</f>
        <v>250.46</v>
      </c>
      <c r="C385" s="12">
        <f t="shared" si="36"/>
        <v>25.046000000000003</v>
      </c>
      <c r="D385">
        <v>2293384</v>
      </c>
      <c r="E385" t="s">
        <v>1717</v>
      </c>
      <c r="F385" t="s">
        <v>2188</v>
      </c>
      <c r="G385" t="s">
        <v>2189</v>
      </c>
      <c r="H385" t="s">
        <v>2189</v>
      </c>
      <c r="J385" t="s">
        <v>2032</v>
      </c>
      <c r="K385" t="s">
        <v>1507</v>
      </c>
      <c r="L385" t="s">
        <v>1529</v>
      </c>
      <c r="M385" t="s">
        <v>1509</v>
      </c>
      <c r="N385">
        <v>0</v>
      </c>
      <c r="O385">
        <v>1</v>
      </c>
      <c r="P385">
        <v>1</v>
      </c>
      <c r="Q385" t="s">
        <v>1510</v>
      </c>
      <c r="R385">
        <v>17.89</v>
      </c>
      <c r="S385">
        <v>0</v>
      </c>
      <c r="T385">
        <v>17.89</v>
      </c>
      <c r="U385">
        <v>70</v>
      </c>
      <c r="V385">
        <v>32</v>
      </c>
      <c r="W385">
        <v>26.6</v>
      </c>
      <c r="X385">
        <v>1.45</v>
      </c>
      <c r="Y385" t="s">
        <v>1099</v>
      </c>
      <c r="Z385">
        <v>42821</v>
      </c>
      <c r="AA385" s="17">
        <f t="shared" si="37"/>
        <v>2293384</v>
      </c>
      <c r="AB385" s="17" t="str">
        <f t="shared" si="38"/>
        <v>Solid Door Reach-In Refrigerator</v>
      </c>
      <c r="AC385" s="9" t="str">
        <f t="shared" si="39"/>
        <v>Kelvinator</v>
      </c>
      <c r="AD385" s="18" t="str">
        <f t="shared" si="40"/>
        <v>KCBM180RQYA</v>
      </c>
      <c r="AE385" s="18">
        <f t="shared" si="41"/>
        <v>250.46</v>
      </c>
      <c r="AF385" s="18">
        <f t="shared" si="42"/>
        <v>25.046000000000003</v>
      </c>
    </row>
    <row r="386" spans="1:32" x14ac:dyDescent="0.25">
      <c r="A386" s="9" t="s">
        <v>617</v>
      </c>
      <c r="B386" s="12">
        <f>VLOOKUP(A386, 'Measures with Incentive Levels'!$A$1:$C$21, 2, FALSE)*R386</f>
        <v>66.08</v>
      </c>
      <c r="C386" s="12">
        <f t="shared" si="36"/>
        <v>6.6080000000000005</v>
      </c>
      <c r="D386">
        <v>2294708</v>
      </c>
      <c r="E386" t="s">
        <v>1231</v>
      </c>
      <c r="F386" t="s">
        <v>1232</v>
      </c>
      <c r="G386" t="s">
        <v>2190</v>
      </c>
      <c r="H386" t="s">
        <v>2190</v>
      </c>
      <c r="I386" t="s">
        <v>2191</v>
      </c>
      <c r="J386" t="s">
        <v>2032</v>
      </c>
      <c r="K386" t="s">
        <v>1507</v>
      </c>
      <c r="L386" t="s">
        <v>1529</v>
      </c>
      <c r="M386" t="s">
        <v>1509</v>
      </c>
      <c r="N386">
        <v>0</v>
      </c>
      <c r="O386">
        <v>1</v>
      </c>
      <c r="P386">
        <v>1</v>
      </c>
      <c r="Q386" t="s">
        <v>1510</v>
      </c>
      <c r="R386">
        <v>4.72</v>
      </c>
      <c r="S386">
        <v>0</v>
      </c>
      <c r="T386">
        <v>4.72</v>
      </c>
      <c r="U386">
        <v>34</v>
      </c>
      <c r="V386">
        <v>23.63</v>
      </c>
      <c r="W386">
        <v>23.5</v>
      </c>
      <c r="X386">
        <v>0.32</v>
      </c>
      <c r="Y386" t="s">
        <v>1649</v>
      </c>
      <c r="Z386">
        <v>41640</v>
      </c>
      <c r="AA386" s="17">
        <f t="shared" si="37"/>
        <v>2294708</v>
      </c>
      <c r="AB386" s="17" t="str">
        <f t="shared" si="38"/>
        <v>Solid Door Reach-In Refrigerator</v>
      </c>
      <c r="AC386" s="9" t="str">
        <f t="shared" si="39"/>
        <v>Summit</v>
      </c>
      <c r="AD386" s="18" t="str">
        <f t="shared" si="40"/>
        <v>SPR627OS</v>
      </c>
      <c r="AE386" s="18">
        <f t="shared" si="41"/>
        <v>66.08</v>
      </c>
      <c r="AF386" s="18">
        <f t="shared" si="42"/>
        <v>6.6080000000000005</v>
      </c>
    </row>
    <row r="387" spans="1:32" x14ac:dyDescent="0.25">
      <c r="A387" s="9" t="s">
        <v>617</v>
      </c>
      <c r="B387" s="12">
        <f>VLOOKUP(A387, 'Measures with Incentive Levels'!$A$1:$C$21, 2, FALSE)*R387</f>
        <v>66.08</v>
      </c>
      <c r="C387" s="12">
        <f t="shared" ref="C387:C450" si="43">+B387*0.1</f>
        <v>6.6080000000000005</v>
      </c>
      <c r="D387">
        <v>2294709</v>
      </c>
      <c r="E387" t="s">
        <v>1231</v>
      </c>
      <c r="F387" t="s">
        <v>2192</v>
      </c>
      <c r="G387" t="s">
        <v>2190</v>
      </c>
      <c r="H387" t="s">
        <v>2190</v>
      </c>
      <c r="I387" t="s">
        <v>2193</v>
      </c>
      <c r="J387" t="s">
        <v>2032</v>
      </c>
      <c r="K387" t="s">
        <v>1507</v>
      </c>
      <c r="L387" t="s">
        <v>1529</v>
      </c>
      <c r="M387" t="s">
        <v>1509</v>
      </c>
      <c r="N387">
        <v>0</v>
      </c>
      <c r="O387">
        <v>1</v>
      </c>
      <c r="P387">
        <v>1</v>
      </c>
      <c r="Q387" t="s">
        <v>1510</v>
      </c>
      <c r="R387">
        <v>4.72</v>
      </c>
      <c r="S387">
        <v>0</v>
      </c>
      <c r="T387">
        <v>4.72</v>
      </c>
      <c r="U387">
        <v>34</v>
      </c>
      <c r="V387">
        <v>23.63</v>
      </c>
      <c r="W387">
        <v>23.5</v>
      </c>
      <c r="X387">
        <v>0.32</v>
      </c>
      <c r="Y387" t="s">
        <v>1649</v>
      </c>
      <c r="Z387">
        <v>41640</v>
      </c>
      <c r="AA387" s="17">
        <f t="shared" ref="AA387:AA450" si="44">+D387</f>
        <v>2294709</v>
      </c>
      <c r="AB387" s="17" t="str">
        <f t="shared" ref="AB387:AB450" si="45">+A387</f>
        <v>Solid Door Reach-In Refrigerator</v>
      </c>
      <c r="AC387" s="9" t="str">
        <f t="shared" ref="AC387:AC450" si="46">+F387</f>
        <v>Summit Classic Collection</v>
      </c>
      <c r="AD387" s="18" t="str">
        <f t="shared" ref="AD387:AD450" si="47">+H387</f>
        <v>SPR627OS</v>
      </c>
      <c r="AE387" s="18">
        <f t="shared" ref="AE387:AE450" si="48">+B387</f>
        <v>66.08</v>
      </c>
      <c r="AF387" s="18">
        <f t="shared" ref="AF387:AF450" si="49">+C387</f>
        <v>6.6080000000000005</v>
      </c>
    </row>
    <row r="388" spans="1:32" x14ac:dyDescent="0.25">
      <c r="A388" s="9" t="s">
        <v>617</v>
      </c>
      <c r="B388" s="12">
        <f>VLOOKUP(A388, 'Measures with Incentive Levels'!$A$1:$C$21, 2, FALSE)*R388</f>
        <v>66.08</v>
      </c>
      <c r="C388" s="12">
        <f t="shared" si="43"/>
        <v>6.6080000000000005</v>
      </c>
      <c r="D388">
        <v>2294710</v>
      </c>
      <c r="E388" t="s">
        <v>1231</v>
      </c>
      <c r="F388" t="s">
        <v>2194</v>
      </c>
      <c r="G388" t="s">
        <v>2190</v>
      </c>
      <c r="H388" t="s">
        <v>2190</v>
      </c>
      <c r="I388" t="s">
        <v>2195</v>
      </c>
      <c r="J388" t="s">
        <v>2032</v>
      </c>
      <c r="K388" t="s">
        <v>1507</v>
      </c>
      <c r="L388" t="s">
        <v>1529</v>
      </c>
      <c r="M388" t="s">
        <v>1509</v>
      </c>
      <c r="N388">
        <v>0</v>
      </c>
      <c r="O388">
        <v>1</v>
      </c>
      <c r="P388">
        <v>1</v>
      </c>
      <c r="Q388" t="s">
        <v>1510</v>
      </c>
      <c r="R388">
        <v>4.72</v>
      </c>
      <c r="S388">
        <v>0</v>
      </c>
      <c r="T388">
        <v>4.72</v>
      </c>
      <c r="U388">
        <v>34</v>
      </c>
      <c r="V388">
        <v>23.63</v>
      </c>
      <c r="W388">
        <v>23.5</v>
      </c>
      <c r="X388">
        <v>0.32</v>
      </c>
      <c r="Y388" t="s">
        <v>1649</v>
      </c>
      <c r="Z388">
        <v>41640</v>
      </c>
      <c r="AA388" s="17">
        <f t="shared" si="44"/>
        <v>2294710</v>
      </c>
      <c r="AB388" s="17" t="str">
        <f t="shared" si="45"/>
        <v>Solid Door Reach-In Refrigerator</v>
      </c>
      <c r="AC388" s="9" t="str">
        <f t="shared" si="46"/>
        <v>Summit Professional</v>
      </c>
      <c r="AD388" s="18" t="str">
        <f t="shared" si="47"/>
        <v>SPR627OS</v>
      </c>
      <c r="AE388" s="18">
        <f t="shared" si="48"/>
        <v>66.08</v>
      </c>
      <c r="AF388" s="18">
        <f t="shared" si="49"/>
        <v>6.6080000000000005</v>
      </c>
    </row>
    <row r="389" spans="1:32" x14ac:dyDescent="0.25">
      <c r="A389" s="9" t="s">
        <v>617</v>
      </c>
      <c r="B389" s="12">
        <f>VLOOKUP(A389, 'Measures with Incentive Levels'!$A$1:$C$21, 2, FALSE)*R389</f>
        <v>35.699999999999996</v>
      </c>
      <c r="C389" s="12">
        <f t="shared" si="43"/>
        <v>3.57</v>
      </c>
      <c r="D389">
        <v>2336686</v>
      </c>
      <c r="E389" t="s">
        <v>1725</v>
      </c>
      <c r="F389" t="s">
        <v>2196</v>
      </c>
      <c r="G389" t="s">
        <v>2197</v>
      </c>
      <c r="H389" t="s">
        <v>2197</v>
      </c>
      <c r="J389" t="s">
        <v>2032</v>
      </c>
      <c r="K389" t="s">
        <v>1507</v>
      </c>
      <c r="L389" t="s">
        <v>1529</v>
      </c>
      <c r="M389" t="s">
        <v>1509</v>
      </c>
      <c r="N389">
        <v>0</v>
      </c>
      <c r="O389">
        <v>1</v>
      </c>
      <c r="P389">
        <v>1</v>
      </c>
      <c r="Q389" t="s">
        <v>1510</v>
      </c>
      <c r="R389">
        <v>2.5499999999999998</v>
      </c>
      <c r="S389">
        <v>0</v>
      </c>
      <c r="T389">
        <v>2.5499999999999998</v>
      </c>
      <c r="U389">
        <v>31.5</v>
      </c>
      <c r="V389">
        <v>14.87</v>
      </c>
      <c r="W389">
        <v>25.75</v>
      </c>
      <c r="X389">
        <v>0.54</v>
      </c>
      <c r="Y389" t="s">
        <v>1649</v>
      </c>
      <c r="Z389">
        <v>43374</v>
      </c>
      <c r="AA389" s="17">
        <f t="shared" si="44"/>
        <v>2336686</v>
      </c>
      <c r="AB389" s="17" t="str">
        <f t="shared" si="45"/>
        <v>Solid Door Reach-In Refrigerator</v>
      </c>
      <c r="AC389" s="9" t="str">
        <f t="shared" si="46"/>
        <v>Hoshizaki America</v>
      </c>
      <c r="AD389" s="18" t="str">
        <f t="shared" si="47"/>
        <v>HR15A</v>
      </c>
      <c r="AE389" s="18">
        <f t="shared" si="48"/>
        <v>35.699999999999996</v>
      </c>
      <c r="AF389" s="18">
        <f t="shared" si="49"/>
        <v>3.57</v>
      </c>
    </row>
    <row r="390" spans="1:32" x14ac:dyDescent="0.25">
      <c r="A390" s="9" t="s">
        <v>617</v>
      </c>
      <c r="B390" s="12">
        <f>VLOOKUP(A390, 'Measures with Incentive Levels'!$A$1:$C$21, 2, FALSE)*R390</f>
        <v>292.59999999999997</v>
      </c>
      <c r="C390" s="12">
        <f t="shared" si="43"/>
        <v>29.259999999999998</v>
      </c>
      <c r="D390">
        <v>2283642</v>
      </c>
      <c r="E390" t="s">
        <v>545</v>
      </c>
      <c r="F390" t="s">
        <v>545</v>
      </c>
      <c r="G390" t="s">
        <v>2198</v>
      </c>
      <c r="H390" t="s">
        <v>2198</v>
      </c>
      <c r="J390" t="s">
        <v>2032</v>
      </c>
      <c r="K390" t="s">
        <v>1507</v>
      </c>
      <c r="L390" t="s">
        <v>1529</v>
      </c>
      <c r="M390" t="s">
        <v>1509</v>
      </c>
      <c r="N390">
        <v>0</v>
      </c>
      <c r="O390">
        <v>1</v>
      </c>
      <c r="P390">
        <v>1</v>
      </c>
      <c r="Q390" t="s">
        <v>1510</v>
      </c>
      <c r="R390">
        <v>20.9</v>
      </c>
      <c r="S390">
        <v>0</v>
      </c>
      <c r="T390">
        <v>20.9</v>
      </c>
      <c r="U390">
        <v>75.75</v>
      </c>
      <c r="V390">
        <v>27.5</v>
      </c>
      <c r="W390">
        <v>34.75</v>
      </c>
      <c r="X390">
        <v>1.55</v>
      </c>
      <c r="Y390" t="s">
        <v>1099</v>
      </c>
      <c r="Z390">
        <v>42111</v>
      </c>
      <c r="AA390" s="17">
        <f t="shared" si="44"/>
        <v>2283642</v>
      </c>
      <c r="AB390" s="17" t="str">
        <f t="shared" si="45"/>
        <v>Solid Door Reach-In Refrigerator</v>
      </c>
      <c r="AC390" s="9" t="str">
        <f t="shared" si="46"/>
        <v>Hoshizaki America, Inc.</v>
      </c>
      <c r="AD390" s="18" t="str">
        <f t="shared" si="47"/>
        <v>CR1S-FS</v>
      </c>
      <c r="AE390" s="18">
        <f t="shared" si="48"/>
        <v>292.59999999999997</v>
      </c>
      <c r="AF390" s="18">
        <f t="shared" si="49"/>
        <v>29.259999999999998</v>
      </c>
    </row>
    <row r="391" spans="1:32" x14ac:dyDescent="0.25">
      <c r="A391" s="9" t="s">
        <v>617</v>
      </c>
      <c r="B391" s="12">
        <f>VLOOKUP(A391, 'Measures with Incentive Levels'!$A$1:$C$21, 2, FALSE)*R391</f>
        <v>291.2</v>
      </c>
      <c r="C391" s="12">
        <f t="shared" si="43"/>
        <v>29.12</v>
      </c>
      <c r="D391">
        <v>2283120</v>
      </c>
      <c r="E391" t="s">
        <v>545</v>
      </c>
      <c r="F391" t="s">
        <v>545</v>
      </c>
      <c r="G391" t="s">
        <v>2199</v>
      </c>
      <c r="H391" t="s">
        <v>2199</v>
      </c>
      <c r="I391" t="s">
        <v>2200</v>
      </c>
      <c r="J391" t="s">
        <v>2032</v>
      </c>
      <c r="K391" t="s">
        <v>1507</v>
      </c>
      <c r="L391" t="s">
        <v>1529</v>
      </c>
      <c r="M391" t="s">
        <v>1509</v>
      </c>
      <c r="N391">
        <v>0</v>
      </c>
      <c r="O391">
        <v>2</v>
      </c>
      <c r="P391">
        <v>2</v>
      </c>
      <c r="Q391" t="s">
        <v>1510</v>
      </c>
      <c r="R391">
        <v>20.8</v>
      </c>
      <c r="S391">
        <v>0</v>
      </c>
      <c r="T391">
        <v>20.8</v>
      </c>
      <c r="U391">
        <v>79.75</v>
      </c>
      <c r="V391">
        <v>28.5</v>
      </c>
      <c r="W391">
        <v>33.75</v>
      </c>
      <c r="X391">
        <v>1.47</v>
      </c>
      <c r="Y391" t="s">
        <v>1099</v>
      </c>
      <c r="Z391">
        <v>42643</v>
      </c>
      <c r="AA391" s="17">
        <f t="shared" si="44"/>
        <v>2283120</v>
      </c>
      <c r="AB391" s="17" t="str">
        <f t="shared" si="45"/>
        <v>Solid Door Reach-In Refrigerator</v>
      </c>
      <c r="AC391" s="9" t="str">
        <f t="shared" si="46"/>
        <v>Hoshizaki America, Inc.</v>
      </c>
      <c r="AD391" s="18" t="str">
        <f t="shared" si="47"/>
        <v>CR1S-HS</v>
      </c>
      <c r="AE391" s="18">
        <f t="shared" si="48"/>
        <v>291.2</v>
      </c>
      <c r="AF391" s="18">
        <f t="shared" si="49"/>
        <v>29.12</v>
      </c>
    </row>
    <row r="392" spans="1:32" x14ac:dyDescent="0.25">
      <c r="A392" s="9" t="s">
        <v>617</v>
      </c>
      <c r="B392" s="12">
        <f>VLOOKUP(A392, 'Measures with Incentive Levels'!$A$1:$C$21, 2, FALSE)*R392</f>
        <v>660.80000000000007</v>
      </c>
      <c r="C392" s="12">
        <f t="shared" si="43"/>
        <v>66.080000000000013</v>
      </c>
      <c r="D392">
        <v>2293152</v>
      </c>
      <c r="E392" t="s">
        <v>545</v>
      </c>
      <c r="F392" t="s">
        <v>545</v>
      </c>
      <c r="G392" t="s">
        <v>2201</v>
      </c>
      <c r="H392" t="s">
        <v>2201</v>
      </c>
      <c r="J392" t="s">
        <v>2032</v>
      </c>
      <c r="K392" t="s">
        <v>1507</v>
      </c>
      <c r="L392" t="s">
        <v>1529</v>
      </c>
      <c r="M392" t="s">
        <v>1509</v>
      </c>
      <c r="N392">
        <v>0</v>
      </c>
      <c r="O392">
        <v>2</v>
      </c>
      <c r="P392">
        <v>2</v>
      </c>
      <c r="Q392" t="s">
        <v>1510</v>
      </c>
      <c r="R392">
        <v>47.2</v>
      </c>
      <c r="S392">
        <v>0</v>
      </c>
      <c r="T392">
        <v>47.2</v>
      </c>
      <c r="U392">
        <v>79.75</v>
      </c>
      <c r="V392">
        <v>55</v>
      </c>
      <c r="W392">
        <v>33.75</v>
      </c>
      <c r="X392">
        <v>2.48</v>
      </c>
      <c r="Y392" t="s">
        <v>1099</v>
      </c>
      <c r="Z392">
        <v>42563</v>
      </c>
      <c r="AA392" s="17">
        <f t="shared" si="44"/>
        <v>2293152</v>
      </c>
      <c r="AB392" s="17" t="str">
        <f t="shared" si="45"/>
        <v>Solid Door Reach-In Refrigerator</v>
      </c>
      <c r="AC392" s="9" t="str">
        <f t="shared" si="46"/>
        <v>Hoshizaki America, Inc.</v>
      </c>
      <c r="AD392" s="18" t="str">
        <f t="shared" si="47"/>
        <v>CR2S-FS</v>
      </c>
      <c r="AE392" s="18">
        <f t="shared" si="48"/>
        <v>660.80000000000007</v>
      </c>
      <c r="AF392" s="18">
        <f t="shared" si="49"/>
        <v>66.080000000000013</v>
      </c>
    </row>
    <row r="393" spans="1:32" x14ac:dyDescent="0.25">
      <c r="A393" s="9" t="s">
        <v>617</v>
      </c>
      <c r="B393" s="12">
        <f>VLOOKUP(A393, 'Measures with Incentive Levels'!$A$1:$C$21, 2, FALSE)*R393</f>
        <v>658</v>
      </c>
      <c r="C393" s="12">
        <f t="shared" si="43"/>
        <v>65.8</v>
      </c>
      <c r="D393">
        <v>2283118</v>
      </c>
      <c r="E393" t="s">
        <v>545</v>
      </c>
      <c r="F393" t="s">
        <v>545</v>
      </c>
      <c r="G393" t="s">
        <v>2202</v>
      </c>
      <c r="H393" t="s">
        <v>2202</v>
      </c>
      <c r="J393" t="s">
        <v>2032</v>
      </c>
      <c r="K393" t="s">
        <v>1507</v>
      </c>
      <c r="L393" t="s">
        <v>1529</v>
      </c>
      <c r="M393" t="s">
        <v>1509</v>
      </c>
      <c r="N393">
        <v>0</v>
      </c>
      <c r="O393">
        <v>4</v>
      </c>
      <c r="P393">
        <v>4</v>
      </c>
      <c r="Q393" t="s">
        <v>1510</v>
      </c>
      <c r="R393">
        <v>47</v>
      </c>
      <c r="S393">
        <v>0</v>
      </c>
      <c r="T393">
        <v>47</v>
      </c>
      <c r="U393">
        <v>79.75</v>
      </c>
      <c r="V393">
        <v>55</v>
      </c>
      <c r="W393">
        <v>33.75</v>
      </c>
      <c r="X393">
        <v>2.2999999999999998</v>
      </c>
      <c r="Y393" t="s">
        <v>1099</v>
      </c>
      <c r="Z393">
        <v>42643</v>
      </c>
      <c r="AA393" s="17">
        <f t="shared" si="44"/>
        <v>2283118</v>
      </c>
      <c r="AB393" s="17" t="str">
        <f t="shared" si="45"/>
        <v>Solid Door Reach-In Refrigerator</v>
      </c>
      <c r="AC393" s="9" t="str">
        <f t="shared" si="46"/>
        <v>Hoshizaki America, Inc.</v>
      </c>
      <c r="AD393" s="18" t="str">
        <f t="shared" si="47"/>
        <v>CR2S-HS</v>
      </c>
      <c r="AE393" s="18">
        <f t="shared" si="48"/>
        <v>658</v>
      </c>
      <c r="AF393" s="18">
        <f t="shared" si="49"/>
        <v>65.8</v>
      </c>
    </row>
    <row r="394" spans="1:32" x14ac:dyDescent="0.25">
      <c r="A394" s="9" t="s">
        <v>617</v>
      </c>
      <c r="B394" s="12">
        <f>VLOOKUP(A394, 'Measures with Incentive Levels'!$A$1:$C$21, 2, FALSE)*R394</f>
        <v>87.08</v>
      </c>
      <c r="C394" s="12">
        <f t="shared" si="43"/>
        <v>8.7080000000000002</v>
      </c>
      <c r="D394">
        <v>2293151</v>
      </c>
      <c r="E394" t="s">
        <v>545</v>
      </c>
      <c r="F394" t="s">
        <v>545</v>
      </c>
      <c r="G394" t="s">
        <v>2203</v>
      </c>
      <c r="H394" t="s">
        <v>2203</v>
      </c>
      <c r="I394" t="s">
        <v>2204</v>
      </c>
      <c r="J394" t="s">
        <v>2032</v>
      </c>
      <c r="K394" t="s">
        <v>1507</v>
      </c>
      <c r="L394" t="s">
        <v>1508</v>
      </c>
      <c r="M394" t="s">
        <v>1509</v>
      </c>
      <c r="N394">
        <v>0</v>
      </c>
      <c r="O394">
        <v>1</v>
      </c>
      <c r="P394">
        <v>1</v>
      </c>
      <c r="Q394" t="s">
        <v>1510</v>
      </c>
      <c r="R394">
        <v>6.22</v>
      </c>
      <c r="S394">
        <v>0</v>
      </c>
      <c r="T394">
        <v>6.22</v>
      </c>
      <c r="U394">
        <v>32</v>
      </c>
      <c r="V394">
        <v>27</v>
      </c>
      <c r="W394">
        <v>30</v>
      </c>
      <c r="X394">
        <v>0.64</v>
      </c>
      <c r="Y394" t="s">
        <v>1099</v>
      </c>
      <c r="Z394">
        <v>40739</v>
      </c>
      <c r="AA394" s="17">
        <f t="shared" si="44"/>
        <v>2293151</v>
      </c>
      <c r="AB394" s="17" t="str">
        <f t="shared" si="45"/>
        <v>Solid Door Reach-In Refrigerator</v>
      </c>
      <c r="AC394" s="9" t="str">
        <f t="shared" si="46"/>
        <v>Hoshizaki America, Inc.</v>
      </c>
      <c r="AD394" s="18" t="str">
        <f t="shared" si="47"/>
        <v>CRMR27</v>
      </c>
      <c r="AE394" s="18">
        <f t="shared" si="48"/>
        <v>87.08</v>
      </c>
      <c r="AF394" s="18">
        <f t="shared" si="49"/>
        <v>8.7080000000000002</v>
      </c>
    </row>
    <row r="395" spans="1:32" x14ac:dyDescent="0.25">
      <c r="A395" s="9" t="s">
        <v>617</v>
      </c>
      <c r="B395" s="12">
        <f>VLOOKUP(A395, 'Measures with Incentive Levels'!$A$1:$C$21, 2, FALSE)*R395</f>
        <v>121.79999999999998</v>
      </c>
      <c r="C395" s="12">
        <f t="shared" si="43"/>
        <v>12.18</v>
      </c>
      <c r="D395">
        <v>2286085</v>
      </c>
      <c r="E395" t="s">
        <v>545</v>
      </c>
      <c r="F395" t="s">
        <v>545</v>
      </c>
      <c r="G395" t="s">
        <v>2205</v>
      </c>
      <c r="H395" t="s">
        <v>2205</v>
      </c>
      <c r="I395" t="s">
        <v>2206</v>
      </c>
      <c r="J395" t="s">
        <v>2032</v>
      </c>
      <c r="K395" t="s">
        <v>1507</v>
      </c>
      <c r="L395" t="s">
        <v>1529</v>
      </c>
      <c r="M395" t="s">
        <v>1509</v>
      </c>
      <c r="N395">
        <v>0</v>
      </c>
      <c r="O395">
        <v>1</v>
      </c>
      <c r="P395">
        <v>1</v>
      </c>
      <c r="Q395" t="s">
        <v>1510</v>
      </c>
      <c r="R395">
        <v>8.6999999999999993</v>
      </c>
      <c r="S395">
        <v>0</v>
      </c>
      <c r="T395">
        <v>8.6999999999999993</v>
      </c>
      <c r="U395">
        <v>33.630000000000003</v>
      </c>
      <c r="V395">
        <v>36</v>
      </c>
      <c r="W395">
        <v>31</v>
      </c>
      <c r="X395">
        <v>0.81</v>
      </c>
      <c r="Y395" t="s">
        <v>1099</v>
      </c>
      <c r="Z395">
        <v>42705</v>
      </c>
      <c r="AA395" s="17">
        <f t="shared" si="44"/>
        <v>2286085</v>
      </c>
      <c r="AB395" s="17" t="str">
        <f t="shared" si="45"/>
        <v>Solid Door Reach-In Refrigerator</v>
      </c>
      <c r="AC395" s="9" t="str">
        <f t="shared" si="46"/>
        <v>Hoshizaki America, Inc.</v>
      </c>
      <c r="AD395" s="18" t="str">
        <f t="shared" si="47"/>
        <v>CRMR36</v>
      </c>
      <c r="AE395" s="18">
        <f t="shared" si="48"/>
        <v>121.79999999999998</v>
      </c>
      <c r="AF395" s="18">
        <f t="shared" si="49"/>
        <v>12.18</v>
      </c>
    </row>
    <row r="396" spans="1:32" x14ac:dyDescent="0.25">
      <c r="A396" s="9" t="s">
        <v>617</v>
      </c>
      <c r="B396" s="12">
        <f>VLOOKUP(A396, 'Measures with Incentive Levels'!$A$1:$C$21, 2, FALSE)*R396</f>
        <v>275.52</v>
      </c>
      <c r="C396" s="12">
        <f t="shared" si="43"/>
        <v>27.552</v>
      </c>
      <c r="D396">
        <v>2293211</v>
      </c>
      <c r="E396" t="s">
        <v>545</v>
      </c>
      <c r="F396" t="s">
        <v>545</v>
      </c>
      <c r="G396" t="s">
        <v>2207</v>
      </c>
      <c r="H396" t="s">
        <v>2207</v>
      </c>
      <c r="I396" t="s">
        <v>2208</v>
      </c>
      <c r="J396" t="s">
        <v>2032</v>
      </c>
      <c r="K396" t="s">
        <v>1507</v>
      </c>
      <c r="L396" t="s">
        <v>1508</v>
      </c>
      <c r="M396" t="s">
        <v>1509</v>
      </c>
      <c r="N396">
        <v>0</v>
      </c>
      <c r="O396">
        <v>3</v>
      </c>
      <c r="P396">
        <v>3</v>
      </c>
      <c r="Q396" t="s">
        <v>1510</v>
      </c>
      <c r="R396">
        <v>19.68</v>
      </c>
      <c r="S396">
        <v>0</v>
      </c>
      <c r="T396">
        <v>19.68</v>
      </c>
      <c r="U396">
        <v>30</v>
      </c>
      <c r="V396">
        <v>72</v>
      </c>
      <c r="W396">
        <v>33.630000000000003</v>
      </c>
      <c r="X396">
        <v>1.53</v>
      </c>
      <c r="Y396" t="s">
        <v>1099</v>
      </c>
      <c r="Z396">
        <v>42713</v>
      </c>
      <c r="AA396" s="17">
        <f t="shared" si="44"/>
        <v>2293211</v>
      </c>
      <c r="AB396" s="17" t="str">
        <f t="shared" si="45"/>
        <v>Solid Door Reach-In Refrigerator</v>
      </c>
      <c r="AC396" s="9" t="str">
        <f t="shared" si="46"/>
        <v>Hoshizaki America, Inc.</v>
      </c>
      <c r="AD396" s="18" t="str">
        <f t="shared" si="47"/>
        <v>CRMR72</v>
      </c>
      <c r="AE396" s="18">
        <f t="shared" si="48"/>
        <v>275.52</v>
      </c>
      <c r="AF396" s="18">
        <f t="shared" si="49"/>
        <v>27.552</v>
      </c>
    </row>
    <row r="397" spans="1:32" x14ac:dyDescent="0.25">
      <c r="A397" s="9" t="s">
        <v>617</v>
      </c>
      <c r="B397" s="12">
        <f>VLOOKUP(A397, 'Measures with Incentive Levels'!$A$1:$C$21, 2, FALSE)*R397</f>
        <v>51.800000000000004</v>
      </c>
      <c r="C397" s="12">
        <f t="shared" si="43"/>
        <v>5.1800000000000006</v>
      </c>
      <c r="D397">
        <v>2307145</v>
      </c>
      <c r="E397" t="s">
        <v>545</v>
      </c>
      <c r="F397" t="s">
        <v>545</v>
      </c>
      <c r="G397" t="s">
        <v>2209</v>
      </c>
      <c r="H397" t="s">
        <v>2209</v>
      </c>
      <c r="J397" t="s">
        <v>2032</v>
      </c>
      <c r="K397" t="s">
        <v>1507</v>
      </c>
      <c r="L397" t="s">
        <v>1508</v>
      </c>
      <c r="M397" t="s">
        <v>1509</v>
      </c>
      <c r="N397">
        <v>0</v>
      </c>
      <c r="O397">
        <v>1</v>
      </c>
      <c r="P397">
        <v>1</v>
      </c>
      <c r="Q397" t="s">
        <v>1510</v>
      </c>
      <c r="R397">
        <v>3.7</v>
      </c>
      <c r="S397">
        <v>0</v>
      </c>
      <c r="T397">
        <v>3.7</v>
      </c>
      <c r="U397">
        <v>31.7</v>
      </c>
      <c r="V397">
        <v>23.5</v>
      </c>
      <c r="W397">
        <v>24.5</v>
      </c>
      <c r="X397">
        <v>0.51</v>
      </c>
      <c r="Y397" t="s">
        <v>1649</v>
      </c>
      <c r="Z397">
        <v>43028</v>
      </c>
      <c r="AA397" s="17">
        <f t="shared" si="44"/>
        <v>2307145</v>
      </c>
      <c r="AB397" s="17" t="str">
        <f t="shared" si="45"/>
        <v>Solid Door Reach-In Refrigerator</v>
      </c>
      <c r="AC397" s="9" t="str">
        <f t="shared" si="46"/>
        <v>Hoshizaki America, Inc.</v>
      </c>
      <c r="AD397" s="18" t="str">
        <f t="shared" si="47"/>
        <v>HR24B</v>
      </c>
      <c r="AE397" s="18">
        <f t="shared" si="48"/>
        <v>51.800000000000004</v>
      </c>
      <c r="AF397" s="18">
        <f t="shared" si="49"/>
        <v>5.1800000000000006</v>
      </c>
    </row>
    <row r="398" spans="1:32" x14ac:dyDescent="0.25">
      <c r="A398" s="9" t="s">
        <v>617</v>
      </c>
      <c r="B398" s="12">
        <f>VLOOKUP(A398, 'Measures with Incentive Levels'!$A$1:$C$21, 2, FALSE)*R398</f>
        <v>323.53999999999996</v>
      </c>
      <c r="C398" s="12">
        <f t="shared" si="43"/>
        <v>32.353999999999999</v>
      </c>
      <c r="D398">
        <v>2332237</v>
      </c>
      <c r="E398" t="s">
        <v>545</v>
      </c>
      <c r="F398" t="s">
        <v>545</v>
      </c>
      <c r="G398" t="s">
        <v>2210</v>
      </c>
      <c r="H398" t="s">
        <v>2210</v>
      </c>
      <c r="J398" t="s">
        <v>2032</v>
      </c>
      <c r="K398" t="s">
        <v>1507</v>
      </c>
      <c r="L398" t="s">
        <v>1529</v>
      </c>
      <c r="M398" t="s">
        <v>1509</v>
      </c>
      <c r="N398">
        <v>0</v>
      </c>
      <c r="O398">
        <v>2</v>
      </c>
      <c r="P398">
        <v>2</v>
      </c>
      <c r="Q398" t="s">
        <v>1510</v>
      </c>
      <c r="R398">
        <v>23.11</v>
      </c>
      <c r="S398">
        <v>0</v>
      </c>
      <c r="T398">
        <v>23.11</v>
      </c>
      <c r="U398">
        <v>79.5</v>
      </c>
      <c r="V398">
        <v>27.5</v>
      </c>
      <c r="W398">
        <v>33.5</v>
      </c>
      <c r="X398">
        <v>1.33</v>
      </c>
      <c r="Y398" t="s">
        <v>1273</v>
      </c>
      <c r="Z398">
        <v>43435</v>
      </c>
      <c r="AA398" s="17">
        <f t="shared" si="44"/>
        <v>2332237</v>
      </c>
      <c r="AB398" s="17" t="str">
        <f t="shared" si="45"/>
        <v>Solid Door Reach-In Refrigerator</v>
      </c>
      <c r="AC398" s="9" t="str">
        <f t="shared" si="46"/>
        <v>Hoshizaki America, Inc.</v>
      </c>
      <c r="AD398" s="18" t="str">
        <f t="shared" si="47"/>
        <v>R1A-HS</v>
      </c>
      <c r="AE398" s="18">
        <f t="shared" si="48"/>
        <v>323.53999999999996</v>
      </c>
      <c r="AF398" s="18">
        <f t="shared" si="49"/>
        <v>32.353999999999999</v>
      </c>
    </row>
    <row r="399" spans="1:32" x14ac:dyDescent="0.25">
      <c r="A399" s="9" t="s">
        <v>617</v>
      </c>
      <c r="B399" s="12">
        <f>VLOOKUP(A399, 'Measures with Incentive Levels'!$A$1:$C$21, 2, FALSE)*R399</f>
        <v>87.08</v>
      </c>
      <c r="C399" s="12">
        <f t="shared" si="43"/>
        <v>8.7080000000000002</v>
      </c>
      <c r="D399">
        <v>2326596</v>
      </c>
      <c r="E399" t="s">
        <v>545</v>
      </c>
      <c r="F399" t="s">
        <v>545</v>
      </c>
      <c r="G399" t="s">
        <v>2211</v>
      </c>
      <c r="H399" t="s">
        <v>2211</v>
      </c>
      <c r="I399" t="s">
        <v>2212</v>
      </c>
      <c r="J399" t="s">
        <v>2032</v>
      </c>
      <c r="K399" t="s">
        <v>1507</v>
      </c>
      <c r="L399" t="s">
        <v>1508</v>
      </c>
      <c r="M399" t="s">
        <v>1509</v>
      </c>
      <c r="N399">
        <v>0</v>
      </c>
      <c r="O399">
        <v>1</v>
      </c>
      <c r="P399">
        <v>1</v>
      </c>
      <c r="Q399" t="s">
        <v>1510</v>
      </c>
      <c r="R399">
        <v>6.22</v>
      </c>
      <c r="S399">
        <v>0</v>
      </c>
      <c r="T399">
        <v>6.22</v>
      </c>
      <c r="U399">
        <v>32</v>
      </c>
      <c r="V399">
        <v>27</v>
      </c>
      <c r="W399">
        <v>30</v>
      </c>
      <c r="X399">
        <v>0.63</v>
      </c>
      <c r="Y399" t="s">
        <v>1273</v>
      </c>
      <c r="Z399">
        <v>43362</v>
      </c>
      <c r="AA399" s="17">
        <f t="shared" si="44"/>
        <v>2326596</v>
      </c>
      <c r="AB399" s="17" t="str">
        <f t="shared" si="45"/>
        <v>Solid Door Reach-In Refrigerator</v>
      </c>
      <c r="AC399" s="9" t="str">
        <f t="shared" si="46"/>
        <v>Hoshizaki America, Inc.</v>
      </c>
      <c r="AD399" s="18" t="str">
        <f t="shared" si="47"/>
        <v>UR27A</v>
      </c>
      <c r="AE399" s="18">
        <f t="shared" si="48"/>
        <v>87.08</v>
      </c>
      <c r="AF399" s="18">
        <f t="shared" si="49"/>
        <v>8.7080000000000002</v>
      </c>
    </row>
    <row r="400" spans="1:32" x14ac:dyDescent="0.25">
      <c r="A400" s="9" t="s">
        <v>617</v>
      </c>
      <c r="B400" s="12">
        <f>VLOOKUP(A400, 'Measures with Incentive Levels'!$A$1:$C$21, 2, FALSE)*R400</f>
        <v>121.79999999999998</v>
      </c>
      <c r="C400" s="12">
        <f t="shared" si="43"/>
        <v>12.18</v>
      </c>
      <c r="D400">
        <v>2326597</v>
      </c>
      <c r="E400" t="s">
        <v>545</v>
      </c>
      <c r="F400" t="s">
        <v>545</v>
      </c>
      <c r="G400" t="s">
        <v>2213</v>
      </c>
      <c r="H400" t="s">
        <v>2213</v>
      </c>
      <c r="I400" t="s">
        <v>2214</v>
      </c>
      <c r="J400" t="s">
        <v>2032</v>
      </c>
      <c r="K400" t="s">
        <v>1507</v>
      </c>
      <c r="L400" t="s">
        <v>1508</v>
      </c>
      <c r="M400" t="s">
        <v>1509</v>
      </c>
      <c r="N400">
        <v>0</v>
      </c>
      <c r="O400">
        <v>1</v>
      </c>
      <c r="P400">
        <v>1</v>
      </c>
      <c r="Q400" t="s">
        <v>1510</v>
      </c>
      <c r="R400">
        <v>8.6999999999999993</v>
      </c>
      <c r="S400">
        <v>0</v>
      </c>
      <c r="T400">
        <v>8.6999999999999993</v>
      </c>
      <c r="U400">
        <v>34</v>
      </c>
      <c r="V400">
        <v>36</v>
      </c>
      <c r="W400">
        <v>30</v>
      </c>
      <c r="X400">
        <v>0.54</v>
      </c>
      <c r="Y400" t="s">
        <v>1273</v>
      </c>
      <c r="Z400">
        <v>43362</v>
      </c>
      <c r="AA400" s="17">
        <f t="shared" si="44"/>
        <v>2326597</v>
      </c>
      <c r="AB400" s="17" t="str">
        <f t="shared" si="45"/>
        <v>Solid Door Reach-In Refrigerator</v>
      </c>
      <c r="AC400" s="9" t="str">
        <f t="shared" si="46"/>
        <v>Hoshizaki America, Inc.</v>
      </c>
      <c r="AD400" s="18" t="str">
        <f t="shared" si="47"/>
        <v>UR36A</v>
      </c>
      <c r="AE400" s="18">
        <f t="shared" si="48"/>
        <v>121.79999999999998</v>
      </c>
      <c r="AF400" s="18">
        <f t="shared" si="49"/>
        <v>12.18</v>
      </c>
    </row>
    <row r="401" spans="1:32" x14ac:dyDescent="0.25">
      <c r="A401" s="9" t="s">
        <v>617</v>
      </c>
      <c r="B401" s="12">
        <f>VLOOKUP(A401, 'Measures with Incentive Levels'!$A$1:$C$21, 2, FALSE)*R401</f>
        <v>168</v>
      </c>
      <c r="C401" s="12">
        <f t="shared" si="43"/>
        <v>16.8</v>
      </c>
      <c r="D401">
        <v>2326598</v>
      </c>
      <c r="E401" t="s">
        <v>545</v>
      </c>
      <c r="F401" t="s">
        <v>545</v>
      </c>
      <c r="G401" t="s">
        <v>2215</v>
      </c>
      <c r="H401" t="s">
        <v>2215</v>
      </c>
      <c r="I401" t="s">
        <v>2216</v>
      </c>
      <c r="J401" t="s">
        <v>2032</v>
      </c>
      <c r="K401" t="s">
        <v>1507</v>
      </c>
      <c r="L401" t="s">
        <v>1508</v>
      </c>
      <c r="M401" t="s">
        <v>1509</v>
      </c>
      <c r="N401">
        <v>0</v>
      </c>
      <c r="O401">
        <v>2</v>
      </c>
      <c r="P401">
        <v>2</v>
      </c>
      <c r="Q401" t="s">
        <v>1510</v>
      </c>
      <c r="R401">
        <v>12</v>
      </c>
      <c r="S401">
        <v>0</v>
      </c>
      <c r="T401">
        <v>12</v>
      </c>
      <c r="U401">
        <v>34</v>
      </c>
      <c r="V401">
        <v>48</v>
      </c>
      <c r="W401">
        <v>30</v>
      </c>
      <c r="X401">
        <v>0.82</v>
      </c>
      <c r="Y401" t="s">
        <v>1273</v>
      </c>
      <c r="Z401">
        <v>43362</v>
      </c>
      <c r="AA401" s="17">
        <f t="shared" si="44"/>
        <v>2326598</v>
      </c>
      <c r="AB401" s="17" t="str">
        <f t="shared" si="45"/>
        <v>Solid Door Reach-In Refrigerator</v>
      </c>
      <c r="AC401" s="9" t="str">
        <f t="shared" si="46"/>
        <v>Hoshizaki America, Inc.</v>
      </c>
      <c r="AD401" s="18" t="str">
        <f t="shared" si="47"/>
        <v>UR48A</v>
      </c>
      <c r="AE401" s="18">
        <f t="shared" si="48"/>
        <v>168</v>
      </c>
      <c r="AF401" s="18">
        <f t="shared" si="49"/>
        <v>16.8</v>
      </c>
    </row>
    <row r="402" spans="1:32" x14ac:dyDescent="0.25">
      <c r="A402" s="9" t="s">
        <v>617</v>
      </c>
      <c r="B402" s="12">
        <f>VLOOKUP(A402, 'Measures with Incentive Levels'!$A$1:$C$21, 2, FALSE)*R402</f>
        <v>215.6</v>
      </c>
      <c r="C402" s="12">
        <f t="shared" si="43"/>
        <v>21.560000000000002</v>
      </c>
      <c r="D402">
        <v>2326599</v>
      </c>
      <c r="E402" t="s">
        <v>545</v>
      </c>
      <c r="F402" t="s">
        <v>545</v>
      </c>
      <c r="G402" t="s">
        <v>2217</v>
      </c>
      <c r="H402" t="s">
        <v>2217</v>
      </c>
      <c r="I402" t="s">
        <v>2218</v>
      </c>
      <c r="J402" t="s">
        <v>2032</v>
      </c>
      <c r="K402" t="s">
        <v>1507</v>
      </c>
      <c r="L402" t="s">
        <v>1508</v>
      </c>
      <c r="M402" t="s">
        <v>1509</v>
      </c>
      <c r="N402">
        <v>0</v>
      </c>
      <c r="O402">
        <v>2</v>
      </c>
      <c r="P402">
        <v>2</v>
      </c>
      <c r="Q402" t="s">
        <v>1510</v>
      </c>
      <c r="R402">
        <v>15.4</v>
      </c>
      <c r="S402">
        <v>0</v>
      </c>
      <c r="T402">
        <v>15.4</v>
      </c>
      <c r="U402">
        <v>34</v>
      </c>
      <c r="V402">
        <v>60</v>
      </c>
      <c r="W402">
        <v>30</v>
      </c>
      <c r="X402">
        <v>0.89</v>
      </c>
      <c r="Y402" t="s">
        <v>1273</v>
      </c>
      <c r="Z402">
        <v>43362</v>
      </c>
      <c r="AA402" s="17">
        <f t="shared" si="44"/>
        <v>2326599</v>
      </c>
      <c r="AB402" s="17" t="str">
        <f t="shared" si="45"/>
        <v>Solid Door Reach-In Refrigerator</v>
      </c>
      <c r="AC402" s="9" t="str">
        <f t="shared" si="46"/>
        <v>Hoshizaki America, Inc.</v>
      </c>
      <c r="AD402" s="18" t="str">
        <f t="shared" si="47"/>
        <v>UR60A</v>
      </c>
      <c r="AE402" s="18">
        <f t="shared" si="48"/>
        <v>215.6</v>
      </c>
      <c r="AF402" s="18">
        <f t="shared" si="49"/>
        <v>21.560000000000002</v>
      </c>
    </row>
    <row r="403" spans="1:32" x14ac:dyDescent="0.25">
      <c r="A403" s="9" t="s">
        <v>617</v>
      </c>
      <c r="B403" s="12">
        <f>VLOOKUP(A403, 'Measures with Incentive Levels'!$A$1:$C$21, 2, FALSE)*R403</f>
        <v>275.8</v>
      </c>
      <c r="C403" s="12">
        <f t="shared" si="43"/>
        <v>27.580000000000002</v>
      </c>
      <c r="D403">
        <v>2326601</v>
      </c>
      <c r="E403" t="s">
        <v>545</v>
      </c>
      <c r="F403" t="s">
        <v>545</v>
      </c>
      <c r="G403" t="s">
        <v>2219</v>
      </c>
      <c r="H403" t="s">
        <v>2219</v>
      </c>
      <c r="I403" t="s">
        <v>2220</v>
      </c>
      <c r="J403" t="s">
        <v>2032</v>
      </c>
      <c r="K403" t="s">
        <v>1507</v>
      </c>
      <c r="L403" t="s">
        <v>1508</v>
      </c>
      <c r="M403" t="s">
        <v>1509</v>
      </c>
      <c r="N403">
        <v>0</v>
      </c>
      <c r="O403">
        <v>3</v>
      </c>
      <c r="P403">
        <v>3</v>
      </c>
      <c r="Q403" t="s">
        <v>1510</v>
      </c>
      <c r="R403">
        <v>19.7</v>
      </c>
      <c r="S403">
        <v>0</v>
      </c>
      <c r="T403">
        <v>19.7</v>
      </c>
      <c r="U403">
        <v>34</v>
      </c>
      <c r="V403">
        <v>72</v>
      </c>
      <c r="W403">
        <v>30</v>
      </c>
      <c r="X403">
        <v>1.3</v>
      </c>
      <c r="Y403" t="s">
        <v>1273</v>
      </c>
      <c r="Z403">
        <v>43362</v>
      </c>
      <c r="AA403" s="17">
        <f t="shared" si="44"/>
        <v>2326601</v>
      </c>
      <c r="AB403" s="17" t="str">
        <f t="shared" si="45"/>
        <v>Solid Door Reach-In Refrigerator</v>
      </c>
      <c r="AC403" s="9" t="str">
        <f t="shared" si="46"/>
        <v>Hoshizaki America, Inc.</v>
      </c>
      <c r="AD403" s="18" t="str">
        <f t="shared" si="47"/>
        <v>UR72A</v>
      </c>
      <c r="AE403" s="18">
        <f t="shared" si="48"/>
        <v>275.8</v>
      </c>
      <c r="AF403" s="18">
        <f t="shared" si="49"/>
        <v>27.580000000000002</v>
      </c>
    </row>
    <row r="404" spans="1:32" x14ac:dyDescent="0.25">
      <c r="A404" s="9" t="s">
        <v>617</v>
      </c>
      <c r="B404" s="12">
        <f>VLOOKUP(A404, 'Measures with Incentive Levels'!$A$1:$C$21, 2, FALSE)*R404</f>
        <v>22.68</v>
      </c>
      <c r="C404" s="12">
        <f t="shared" si="43"/>
        <v>2.2680000000000002</v>
      </c>
      <c r="D404">
        <v>2304565</v>
      </c>
      <c r="E404" t="s">
        <v>1742</v>
      </c>
      <c r="F404" t="s">
        <v>1744</v>
      </c>
      <c r="G404" t="s">
        <v>2221</v>
      </c>
      <c r="H404" t="s">
        <v>2221</v>
      </c>
      <c r="J404" t="s">
        <v>2032</v>
      </c>
      <c r="K404" t="s">
        <v>1507</v>
      </c>
      <c r="L404" t="s">
        <v>1529</v>
      </c>
      <c r="M404" t="s">
        <v>1509</v>
      </c>
      <c r="N404">
        <v>0</v>
      </c>
      <c r="O404">
        <v>1</v>
      </c>
      <c r="P404">
        <v>1</v>
      </c>
      <c r="Q404" t="s">
        <v>1510</v>
      </c>
      <c r="R404">
        <v>1.62</v>
      </c>
      <c r="S404">
        <v>0</v>
      </c>
      <c r="T404">
        <v>1.62</v>
      </c>
      <c r="U404">
        <v>28</v>
      </c>
      <c r="V404">
        <v>14.5</v>
      </c>
      <c r="W404">
        <v>21</v>
      </c>
      <c r="X404">
        <v>0.45</v>
      </c>
      <c r="Y404" t="s">
        <v>1649</v>
      </c>
      <c r="Z404">
        <v>42416</v>
      </c>
      <c r="AA404" s="17">
        <f t="shared" si="44"/>
        <v>2304565</v>
      </c>
      <c r="AB404" s="17" t="str">
        <f t="shared" si="45"/>
        <v>Solid Door Reach-In Refrigerator</v>
      </c>
      <c r="AC404" s="9" t="str">
        <f t="shared" si="46"/>
        <v>Imbera</v>
      </c>
      <c r="AD404" s="18" t="str">
        <f t="shared" si="47"/>
        <v>EVC1.5 R6</v>
      </c>
      <c r="AE404" s="18">
        <f t="shared" si="48"/>
        <v>22.68</v>
      </c>
      <c r="AF404" s="18">
        <f t="shared" si="49"/>
        <v>2.2680000000000002</v>
      </c>
    </row>
    <row r="405" spans="1:32" x14ac:dyDescent="0.25">
      <c r="A405" s="9" t="s">
        <v>617</v>
      </c>
      <c r="B405" s="12">
        <f>VLOOKUP(A405, 'Measures with Incentive Levels'!$A$1:$C$21, 2, FALSE)*R405</f>
        <v>268.8</v>
      </c>
      <c r="C405" s="12">
        <f t="shared" si="43"/>
        <v>26.880000000000003</v>
      </c>
      <c r="D405">
        <v>2328147</v>
      </c>
      <c r="E405" t="s">
        <v>1742</v>
      </c>
      <c r="F405" t="s">
        <v>1744</v>
      </c>
      <c r="G405" t="s">
        <v>2222</v>
      </c>
      <c r="H405" t="s">
        <v>2222</v>
      </c>
      <c r="J405" t="s">
        <v>2032</v>
      </c>
      <c r="K405" t="s">
        <v>1507</v>
      </c>
      <c r="L405" t="s">
        <v>1528</v>
      </c>
      <c r="M405" t="s">
        <v>1509</v>
      </c>
      <c r="N405">
        <v>0</v>
      </c>
      <c r="O405">
        <v>1</v>
      </c>
      <c r="P405">
        <v>1</v>
      </c>
      <c r="Q405" t="s">
        <v>1510</v>
      </c>
      <c r="R405">
        <v>19.2</v>
      </c>
      <c r="S405">
        <v>0</v>
      </c>
      <c r="T405">
        <v>19.2</v>
      </c>
      <c r="U405">
        <v>81.7</v>
      </c>
      <c r="V405">
        <v>29.5</v>
      </c>
      <c r="W405">
        <v>23.6</v>
      </c>
      <c r="X405">
        <v>1.48</v>
      </c>
      <c r="Y405" t="s">
        <v>1273</v>
      </c>
      <c r="Z405">
        <v>42539</v>
      </c>
      <c r="AA405" s="17">
        <f t="shared" si="44"/>
        <v>2328147</v>
      </c>
      <c r="AB405" s="17" t="str">
        <f t="shared" si="45"/>
        <v>Solid Door Reach-In Refrigerator</v>
      </c>
      <c r="AC405" s="9" t="str">
        <f t="shared" si="46"/>
        <v>Imbera</v>
      </c>
      <c r="AD405" s="18" t="str">
        <f t="shared" si="47"/>
        <v>G319 R2 SD</v>
      </c>
      <c r="AE405" s="18">
        <f t="shared" si="48"/>
        <v>268.8</v>
      </c>
      <c r="AF405" s="18">
        <f t="shared" si="49"/>
        <v>26.880000000000003</v>
      </c>
    </row>
    <row r="406" spans="1:32" x14ac:dyDescent="0.25">
      <c r="A406" s="9" t="s">
        <v>617</v>
      </c>
      <c r="B406" s="12">
        <f>VLOOKUP(A406, 'Measures with Incentive Levels'!$A$1:$C$21, 2, FALSE)*R406</f>
        <v>666.4</v>
      </c>
      <c r="C406" s="12">
        <f t="shared" si="43"/>
        <v>66.64</v>
      </c>
      <c r="D406">
        <v>2330528</v>
      </c>
      <c r="E406" t="s">
        <v>1742</v>
      </c>
      <c r="F406" t="s">
        <v>1744</v>
      </c>
      <c r="G406" t="s">
        <v>2223</v>
      </c>
      <c r="H406" t="s">
        <v>2223</v>
      </c>
      <c r="I406" t="s">
        <v>1836</v>
      </c>
      <c r="J406" t="s">
        <v>2032</v>
      </c>
      <c r="K406" t="s">
        <v>1507</v>
      </c>
      <c r="L406" t="s">
        <v>1529</v>
      </c>
      <c r="M406" t="s">
        <v>1509</v>
      </c>
      <c r="N406">
        <v>0</v>
      </c>
      <c r="O406">
        <v>2</v>
      </c>
      <c r="P406">
        <v>2</v>
      </c>
      <c r="Q406" t="s">
        <v>1510</v>
      </c>
      <c r="R406">
        <v>47.6</v>
      </c>
      <c r="S406">
        <v>0</v>
      </c>
      <c r="T406">
        <v>47.6</v>
      </c>
      <c r="U406">
        <v>83.5</v>
      </c>
      <c r="V406">
        <v>34</v>
      </c>
      <c r="W406">
        <v>53</v>
      </c>
      <c r="X406">
        <v>2.5099999999999998</v>
      </c>
      <c r="Y406" t="s">
        <v>1273</v>
      </c>
      <c r="Z406">
        <v>43362</v>
      </c>
      <c r="AA406" s="17">
        <f t="shared" si="44"/>
        <v>2330528</v>
      </c>
      <c r="AB406" s="17" t="str">
        <f t="shared" si="45"/>
        <v>Solid Door Reach-In Refrigerator</v>
      </c>
      <c r="AC406" s="9" t="str">
        <f t="shared" si="46"/>
        <v>Imbera</v>
      </c>
      <c r="AD406" s="18" t="str">
        <f t="shared" si="47"/>
        <v>VC31-H2S2</v>
      </c>
      <c r="AE406" s="18">
        <f t="shared" si="48"/>
        <v>666.4</v>
      </c>
      <c r="AF406" s="18">
        <f t="shared" si="49"/>
        <v>66.64</v>
      </c>
    </row>
    <row r="407" spans="1:32" x14ac:dyDescent="0.25">
      <c r="A407" s="9" t="s">
        <v>617</v>
      </c>
      <c r="B407" s="12">
        <f>VLOOKUP(A407, 'Measures with Incentive Levels'!$A$1:$C$21, 2, FALSE)*R407</f>
        <v>583.24</v>
      </c>
      <c r="C407" s="12">
        <f t="shared" si="43"/>
        <v>58.324000000000005</v>
      </c>
      <c r="D407">
        <v>2328689</v>
      </c>
      <c r="E407" t="s">
        <v>1742</v>
      </c>
      <c r="F407" t="s">
        <v>1744</v>
      </c>
      <c r="G407" t="s">
        <v>2224</v>
      </c>
      <c r="H407" t="s">
        <v>2224</v>
      </c>
      <c r="I407" t="s">
        <v>1836</v>
      </c>
      <c r="J407" t="s">
        <v>2032</v>
      </c>
      <c r="K407" t="s">
        <v>1507</v>
      </c>
      <c r="L407" t="s">
        <v>1528</v>
      </c>
      <c r="M407" t="s">
        <v>1509</v>
      </c>
      <c r="N407">
        <v>0</v>
      </c>
      <c r="O407">
        <v>2</v>
      </c>
      <c r="P407">
        <v>2</v>
      </c>
      <c r="Q407" t="s">
        <v>1510</v>
      </c>
      <c r="R407">
        <v>41.66</v>
      </c>
      <c r="S407">
        <v>0</v>
      </c>
      <c r="T407">
        <v>41.66</v>
      </c>
      <c r="U407">
        <v>79</v>
      </c>
      <c r="V407">
        <v>54</v>
      </c>
      <c r="W407">
        <v>29.5</v>
      </c>
      <c r="X407">
        <v>1.9</v>
      </c>
      <c r="Y407" t="s">
        <v>1273</v>
      </c>
      <c r="Z407">
        <v>42062</v>
      </c>
      <c r="AA407" s="17">
        <f t="shared" si="44"/>
        <v>2328689</v>
      </c>
      <c r="AB407" s="17" t="str">
        <f t="shared" si="45"/>
        <v>Solid Door Reach-In Refrigerator</v>
      </c>
      <c r="AC407" s="9" t="str">
        <f t="shared" si="46"/>
        <v>Imbera</v>
      </c>
      <c r="AD407" s="18" t="str">
        <f t="shared" si="47"/>
        <v>VRD43 R2 SD</v>
      </c>
      <c r="AE407" s="18">
        <f t="shared" si="48"/>
        <v>583.24</v>
      </c>
      <c r="AF407" s="18">
        <f t="shared" si="49"/>
        <v>58.324000000000005</v>
      </c>
    </row>
    <row r="408" spans="1:32" x14ac:dyDescent="0.25">
      <c r="A408" s="9" t="s">
        <v>617</v>
      </c>
      <c r="B408" s="12">
        <f>VLOOKUP(A408, 'Measures with Incentive Levels'!$A$1:$C$21, 2, FALSE)*R408</f>
        <v>319.2</v>
      </c>
      <c r="C408" s="12">
        <f t="shared" si="43"/>
        <v>31.92</v>
      </c>
      <c r="D408">
        <v>2330048</v>
      </c>
      <c r="E408" t="s">
        <v>1742</v>
      </c>
      <c r="F408" t="s">
        <v>2225</v>
      </c>
      <c r="G408" t="s">
        <v>2226</v>
      </c>
      <c r="H408" t="s">
        <v>2226</v>
      </c>
      <c r="J408" t="s">
        <v>2032</v>
      </c>
      <c r="K408" t="s">
        <v>1507</v>
      </c>
      <c r="L408" t="s">
        <v>1529</v>
      </c>
      <c r="M408" t="s">
        <v>1509</v>
      </c>
      <c r="N408">
        <v>0</v>
      </c>
      <c r="O408">
        <v>1</v>
      </c>
      <c r="P408">
        <v>1</v>
      </c>
      <c r="Q408" t="s">
        <v>1510</v>
      </c>
      <c r="R408">
        <v>22.8</v>
      </c>
      <c r="S408">
        <v>0</v>
      </c>
      <c r="T408">
        <v>22.8</v>
      </c>
      <c r="U408">
        <v>83.5</v>
      </c>
      <c r="V408">
        <v>28</v>
      </c>
      <c r="W408">
        <v>34</v>
      </c>
      <c r="X408">
        <v>1.75</v>
      </c>
      <c r="Y408" t="s">
        <v>1273</v>
      </c>
      <c r="Z408">
        <v>43362</v>
      </c>
      <c r="AA408" s="17">
        <f t="shared" si="44"/>
        <v>2330048</v>
      </c>
      <c r="AB408" s="17" t="str">
        <f t="shared" si="45"/>
        <v>Solid Door Reach-In Refrigerator</v>
      </c>
      <c r="AC408" s="9" t="str">
        <f t="shared" si="46"/>
        <v>Imbera, Pro-Kold</v>
      </c>
      <c r="AD408" s="18" t="str">
        <f t="shared" si="47"/>
        <v>VC16-H2S</v>
      </c>
      <c r="AE408" s="18">
        <f t="shared" si="48"/>
        <v>319.2</v>
      </c>
      <c r="AF408" s="18">
        <f t="shared" si="49"/>
        <v>31.92</v>
      </c>
    </row>
    <row r="409" spans="1:32" x14ac:dyDescent="0.25">
      <c r="A409" s="9" t="s">
        <v>617</v>
      </c>
      <c r="B409" s="12">
        <f>VLOOKUP(A409, 'Measures with Incentive Levels'!$A$1:$C$21, 2, FALSE)*R409</f>
        <v>666.4</v>
      </c>
      <c r="C409" s="12">
        <f t="shared" si="43"/>
        <v>66.64</v>
      </c>
      <c r="D409">
        <v>2330527</v>
      </c>
      <c r="E409" t="s">
        <v>1742</v>
      </c>
      <c r="F409" t="s">
        <v>1764</v>
      </c>
      <c r="G409" t="s">
        <v>2223</v>
      </c>
      <c r="H409" t="s">
        <v>2223</v>
      </c>
      <c r="I409" t="s">
        <v>1836</v>
      </c>
      <c r="J409" t="s">
        <v>2032</v>
      </c>
      <c r="K409" t="s">
        <v>1507</v>
      </c>
      <c r="L409" t="s">
        <v>1529</v>
      </c>
      <c r="M409" t="s">
        <v>1509</v>
      </c>
      <c r="N409">
        <v>0</v>
      </c>
      <c r="O409">
        <v>2</v>
      </c>
      <c r="P409">
        <v>2</v>
      </c>
      <c r="Q409" t="s">
        <v>1510</v>
      </c>
      <c r="R409">
        <v>47.6</v>
      </c>
      <c r="S409">
        <v>0</v>
      </c>
      <c r="T409">
        <v>47.6</v>
      </c>
      <c r="U409">
        <v>83.5</v>
      </c>
      <c r="V409">
        <v>34</v>
      </c>
      <c r="W409">
        <v>53</v>
      </c>
      <c r="X409">
        <v>2.5099999999999998</v>
      </c>
      <c r="Y409" t="s">
        <v>1273</v>
      </c>
      <c r="Z409">
        <v>43362</v>
      </c>
      <c r="AA409" s="17">
        <f t="shared" si="44"/>
        <v>2330527</v>
      </c>
      <c r="AB409" s="17" t="str">
        <f t="shared" si="45"/>
        <v>Solid Door Reach-In Refrigerator</v>
      </c>
      <c r="AC409" s="9" t="str">
        <f t="shared" si="46"/>
        <v>Pro-Kold</v>
      </c>
      <c r="AD409" s="18" t="str">
        <f t="shared" si="47"/>
        <v>VC31-H2S2</v>
      </c>
      <c r="AE409" s="18">
        <f t="shared" si="48"/>
        <v>666.4</v>
      </c>
      <c r="AF409" s="18">
        <f t="shared" si="49"/>
        <v>66.64</v>
      </c>
    </row>
    <row r="410" spans="1:32" x14ac:dyDescent="0.25">
      <c r="A410" s="9" t="s">
        <v>617</v>
      </c>
      <c r="B410" s="12">
        <f>VLOOKUP(A410, 'Measures with Incentive Levels'!$A$1:$C$21, 2, FALSE)*R410</f>
        <v>66.92</v>
      </c>
      <c r="C410" s="12">
        <f t="shared" si="43"/>
        <v>6.6920000000000002</v>
      </c>
      <c r="D410">
        <v>2305129</v>
      </c>
      <c r="E410" t="s">
        <v>537</v>
      </c>
      <c r="F410" t="s">
        <v>1579</v>
      </c>
      <c r="G410" t="s">
        <v>2227</v>
      </c>
      <c r="H410" t="s">
        <v>2227</v>
      </c>
      <c r="J410" t="s">
        <v>2032</v>
      </c>
      <c r="K410" t="s">
        <v>1507</v>
      </c>
      <c r="L410" t="s">
        <v>1529</v>
      </c>
      <c r="M410" t="s">
        <v>1509</v>
      </c>
      <c r="N410">
        <v>0</v>
      </c>
      <c r="O410">
        <v>1</v>
      </c>
      <c r="P410">
        <v>1</v>
      </c>
      <c r="Q410" t="s">
        <v>1510</v>
      </c>
      <c r="R410">
        <v>4.78</v>
      </c>
      <c r="S410">
        <v>0</v>
      </c>
      <c r="T410">
        <v>4.78</v>
      </c>
      <c r="U410">
        <v>32.28</v>
      </c>
      <c r="V410">
        <v>23.5</v>
      </c>
      <c r="W410">
        <v>24.17</v>
      </c>
      <c r="X410">
        <v>0.62</v>
      </c>
      <c r="Y410" t="s">
        <v>1273</v>
      </c>
      <c r="Z410">
        <v>42948</v>
      </c>
      <c r="AA410" s="17">
        <f t="shared" si="44"/>
        <v>2305129</v>
      </c>
      <c r="AB410" s="17" t="str">
        <f t="shared" si="45"/>
        <v>Solid Door Reach-In Refrigerator</v>
      </c>
      <c r="AC410" s="9" t="str">
        <f t="shared" si="46"/>
        <v>Liebherr</v>
      </c>
      <c r="AD410" s="18" t="str">
        <f t="shared" si="47"/>
        <v>GRB05S1HC</v>
      </c>
      <c r="AE410" s="18">
        <f t="shared" si="48"/>
        <v>66.92</v>
      </c>
      <c r="AF410" s="18">
        <f t="shared" si="49"/>
        <v>6.6920000000000002</v>
      </c>
    </row>
    <row r="411" spans="1:32" x14ac:dyDescent="0.25">
      <c r="A411" s="9" t="s">
        <v>617</v>
      </c>
      <c r="B411" s="12">
        <f>VLOOKUP(A411, 'Measures with Incentive Levels'!$A$1:$C$21, 2, FALSE)*R411</f>
        <v>312.06</v>
      </c>
      <c r="C411" s="12">
        <f t="shared" si="43"/>
        <v>31.206000000000003</v>
      </c>
      <c r="D411">
        <v>2305130</v>
      </c>
      <c r="E411" t="s">
        <v>537</v>
      </c>
      <c r="F411" t="s">
        <v>1579</v>
      </c>
      <c r="G411" t="s">
        <v>2228</v>
      </c>
      <c r="H411" t="s">
        <v>2228</v>
      </c>
      <c r="J411" t="s">
        <v>2032</v>
      </c>
      <c r="K411" t="s">
        <v>1507</v>
      </c>
      <c r="L411" t="s">
        <v>1529</v>
      </c>
      <c r="M411" t="s">
        <v>1509</v>
      </c>
      <c r="N411">
        <v>0</v>
      </c>
      <c r="O411">
        <v>1</v>
      </c>
      <c r="P411">
        <v>1</v>
      </c>
      <c r="Q411" t="s">
        <v>1510</v>
      </c>
      <c r="R411">
        <v>22.29</v>
      </c>
      <c r="S411">
        <v>0</v>
      </c>
      <c r="T411">
        <v>22.29</v>
      </c>
      <c r="U411">
        <v>80.47</v>
      </c>
      <c r="V411">
        <v>29.41</v>
      </c>
      <c r="W411">
        <v>29.57</v>
      </c>
      <c r="X411">
        <v>1.4</v>
      </c>
      <c r="Y411" t="s">
        <v>1273</v>
      </c>
      <c r="Z411">
        <v>42948</v>
      </c>
      <c r="AA411" s="17">
        <f t="shared" si="44"/>
        <v>2305130</v>
      </c>
      <c r="AB411" s="17" t="str">
        <f t="shared" si="45"/>
        <v>Solid Door Reach-In Refrigerator</v>
      </c>
      <c r="AC411" s="9" t="str">
        <f t="shared" si="46"/>
        <v>Liebherr</v>
      </c>
      <c r="AD411" s="18" t="str">
        <f t="shared" si="47"/>
        <v>GRB23S1HC</v>
      </c>
      <c r="AE411" s="18">
        <f t="shared" si="48"/>
        <v>312.06</v>
      </c>
      <c r="AF411" s="18">
        <f t="shared" si="49"/>
        <v>31.206000000000003</v>
      </c>
    </row>
    <row r="412" spans="1:32" x14ac:dyDescent="0.25">
      <c r="A412" s="9" t="s">
        <v>617</v>
      </c>
      <c r="B412" s="12">
        <f>VLOOKUP(A412, 'Measures with Incentive Levels'!$A$1:$C$21, 2, FALSE)*R412</f>
        <v>312.06</v>
      </c>
      <c r="C412" s="12">
        <f t="shared" si="43"/>
        <v>31.206000000000003</v>
      </c>
      <c r="D412">
        <v>2305131</v>
      </c>
      <c r="E412" t="s">
        <v>537</v>
      </c>
      <c r="F412" t="s">
        <v>1579</v>
      </c>
      <c r="G412" t="s">
        <v>2229</v>
      </c>
      <c r="H412" t="s">
        <v>2229</v>
      </c>
      <c r="J412" t="s">
        <v>2032</v>
      </c>
      <c r="K412" t="s">
        <v>1507</v>
      </c>
      <c r="L412" t="s">
        <v>1529</v>
      </c>
      <c r="M412" t="s">
        <v>1509</v>
      </c>
      <c r="N412">
        <v>0</v>
      </c>
      <c r="O412">
        <v>1</v>
      </c>
      <c r="P412">
        <v>1</v>
      </c>
      <c r="Q412" t="s">
        <v>1510</v>
      </c>
      <c r="R412">
        <v>22.29</v>
      </c>
      <c r="S412">
        <v>0</v>
      </c>
      <c r="T412">
        <v>22.29</v>
      </c>
      <c r="U412">
        <v>80.47</v>
      </c>
      <c r="V412">
        <v>29.41</v>
      </c>
      <c r="W412">
        <v>29.57</v>
      </c>
      <c r="X412">
        <v>1.4</v>
      </c>
      <c r="Y412" t="s">
        <v>1273</v>
      </c>
      <c r="Z412">
        <v>42948</v>
      </c>
      <c r="AA412" s="17">
        <f t="shared" si="44"/>
        <v>2305131</v>
      </c>
      <c r="AB412" s="17" t="str">
        <f t="shared" si="45"/>
        <v>Solid Door Reach-In Refrigerator</v>
      </c>
      <c r="AC412" s="9" t="str">
        <f t="shared" si="46"/>
        <v>Liebherr</v>
      </c>
      <c r="AD412" s="18" t="str">
        <f t="shared" si="47"/>
        <v>GRB23W1HC</v>
      </c>
      <c r="AE412" s="18">
        <f t="shared" si="48"/>
        <v>312.06</v>
      </c>
      <c r="AF412" s="18">
        <f t="shared" si="49"/>
        <v>31.206000000000003</v>
      </c>
    </row>
    <row r="413" spans="1:32" x14ac:dyDescent="0.25">
      <c r="A413" s="9" t="s">
        <v>617</v>
      </c>
      <c r="B413" s="12">
        <f>VLOOKUP(A413, 'Measures with Incentive Levels'!$A$1:$C$21, 2, FALSE)*R413</f>
        <v>280.83999999999997</v>
      </c>
      <c r="C413" s="12">
        <f t="shared" si="43"/>
        <v>28.084</v>
      </c>
      <c r="D413">
        <v>2283096</v>
      </c>
      <c r="E413" t="s">
        <v>537</v>
      </c>
      <c r="F413" t="s">
        <v>1579</v>
      </c>
      <c r="G413" t="s">
        <v>2230</v>
      </c>
      <c r="H413" t="s">
        <v>2230</v>
      </c>
      <c r="J413" t="s">
        <v>2032</v>
      </c>
      <c r="K413" t="s">
        <v>1507</v>
      </c>
      <c r="L413" t="s">
        <v>1529</v>
      </c>
      <c r="M413" t="s">
        <v>1509</v>
      </c>
      <c r="N413">
        <v>0</v>
      </c>
      <c r="O413">
        <v>1</v>
      </c>
      <c r="P413">
        <v>1</v>
      </c>
      <c r="Q413" t="s">
        <v>1510</v>
      </c>
      <c r="R413">
        <v>20.059999999999999</v>
      </c>
      <c r="S413">
        <v>0</v>
      </c>
      <c r="T413">
        <v>20.059999999999999</v>
      </c>
      <c r="U413">
        <v>84.5</v>
      </c>
      <c r="V413">
        <v>27.5</v>
      </c>
      <c r="W413">
        <v>34.25</v>
      </c>
      <c r="X413">
        <v>1.27</v>
      </c>
      <c r="Y413" t="s">
        <v>1273</v>
      </c>
      <c r="Z413">
        <v>42675</v>
      </c>
      <c r="AA413" s="17">
        <f t="shared" si="44"/>
        <v>2283096</v>
      </c>
      <c r="AB413" s="17" t="str">
        <f t="shared" si="45"/>
        <v>Solid Door Reach-In Refrigerator</v>
      </c>
      <c r="AC413" s="9" t="str">
        <f t="shared" si="46"/>
        <v>Liebherr</v>
      </c>
      <c r="AD413" s="18" t="str">
        <f t="shared" si="47"/>
        <v>GRT21S1HC</v>
      </c>
      <c r="AE413" s="18">
        <f t="shared" si="48"/>
        <v>280.83999999999997</v>
      </c>
      <c r="AF413" s="18">
        <f t="shared" si="49"/>
        <v>28.084</v>
      </c>
    </row>
    <row r="414" spans="1:32" x14ac:dyDescent="0.25">
      <c r="A414" s="9" t="s">
        <v>617</v>
      </c>
      <c r="B414" s="12">
        <f>VLOOKUP(A414, 'Measures with Incentive Levels'!$A$1:$C$21, 2, FALSE)*R414</f>
        <v>648.34</v>
      </c>
      <c r="C414" s="12">
        <f t="shared" si="43"/>
        <v>64.834000000000003</v>
      </c>
      <c r="D414">
        <v>2283097</v>
      </c>
      <c r="E414" t="s">
        <v>537</v>
      </c>
      <c r="F414" t="s">
        <v>1579</v>
      </c>
      <c r="G414" t="s">
        <v>2231</v>
      </c>
      <c r="H414" t="s">
        <v>2231</v>
      </c>
      <c r="J414" t="s">
        <v>2032</v>
      </c>
      <c r="K414" t="s">
        <v>1507</v>
      </c>
      <c r="L414" t="s">
        <v>1529</v>
      </c>
      <c r="M414" t="s">
        <v>1509</v>
      </c>
      <c r="N414">
        <v>0</v>
      </c>
      <c r="O414">
        <v>2</v>
      </c>
      <c r="P414">
        <v>2</v>
      </c>
      <c r="Q414" t="s">
        <v>1510</v>
      </c>
      <c r="R414">
        <v>46.31</v>
      </c>
      <c r="S414">
        <v>0</v>
      </c>
      <c r="T414">
        <v>46.31</v>
      </c>
      <c r="U414">
        <v>84.5</v>
      </c>
      <c r="V414">
        <v>56</v>
      </c>
      <c r="W414">
        <v>34.25</v>
      </c>
      <c r="X414">
        <v>2.4</v>
      </c>
      <c r="Y414" t="s">
        <v>1273</v>
      </c>
      <c r="Z414">
        <v>42675</v>
      </c>
      <c r="AA414" s="17">
        <f t="shared" si="44"/>
        <v>2283097</v>
      </c>
      <c r="AB414" s="17" t="str">
        <f t="shared" si="45"/>
        <v>Solid Door Reach-In Refrigerator</v>
      </c>
      <c r="AC414" s="9" t="str">
        <f t="shared" si="46"/>
        <v>Liebherr</v>
      </c>
      <c r="AD414" s="18" t="str">
        <f t="shared" si="47"/>
        <v>GRT5OS2HC</v>
      </c>
      <c r="AE414" s="18">
        <f t="shared" si="48"/>
        <v>648.34</v>
      </c>
      <c r="AF414" s="18">
        <f t="shared" si="49"/>
        <v>64.834000000000003</v>
      </c>
    </row>
    <row r="415" spans="1:32" x14ac:dyDescent="0.25">
      <c r="A415" s="9" t="s">
        <v>617</v>
      </c>
      <c r="B415" s="12">
        <f>VLOOKUP(A415, 'Measures with Incentive Levels'!$A$1:$C$21, 2, FALSE)*R415</f>
        <v>272.16000000000003</v>
      </c>
      <c r="C415" s="12">
        <f t="shared" si="43"/>
        <v>27.216000000000005</v>
      </c>
      <c r="D415">
        <v>2293467</v>
      </c>
      <c r="E415" t="s">
        <v>2232</v>
      </c>
      <c r="F415" t="s">
        <v>2233</v>
      </c>
      <c r="G415" t="s">
        <v>2234</v>
      </c>
      <c r="H415" t="s">
        <v>2235</v>
      </c>
      <c r="I415" t="s">
        <v>2236</v>
      </c>
      <c r="J415" t="s">
        <v>2032</v>
      </c>
      <c r="K415" t="s">
        <v>1507</v>
      </c>
      <c r="L415" t="s">
        <v>1529</v>
      </c>
      <c r="M415" t="s">
        <v>1509</v>
      </c>
      <c r="N415">
        <v>0</v>
      </c>
      <c r="O415">
        <v>2</v>
      </c>
      <c r="P415">
        <v>2</v>
      </c>
      <c r="Q415" t="s">
        <v>1510</v>
      </c>
      <c r="R415">
        <v>19.440000000000001</v>
      </c>
      <c r="S415">
        <v>0</v>
      </c>
      <c r="T415">
        <v>19.440000000000001</v>
      </c>
      <c r="U415">
        <v>83.8</v>
      </c>
      <c r="V415">
        <v>27.5</v>
      </c>
      <c r="W415">
        <v>31.3</v>
      </c>
      <c r="X415">
        <v>1.34</v>
      </c>
      <c r="Y415" t="s">
        <v>1099</v>
      </c>
      <c r="Z415">
        <v>43465</v>
      </c>
      <c r="AA415" s="17">
        <f t="shared" si="44"/>
        <v>2293467</v>
      </c>
      <c r="AB415" s="17" t="str">
        <f t="shared" si="45"/>
        <v>Solid Door Reach-In Refrigerator</v>
      </c>
      <c r="AC415" s="9" t="str">
        <f t="shared" si="46"/>
        <v>Lotte Engineering &amp; Machinery Mfg Co Ltd</v>
      </c>
      <c r="AD415" s="18" t="str">
        <f t="shared" si="47"/>
        <v>R23-SH</v>
      </c>
      <c r="AE415" s="18">
        <f t="shared" si="48"/>
        <v>272.16000000000003</v>
      </c>
      <c r="AF415" s="18">
        <f t="shared" si="49"/>
        <v>27.216000000000005</v>
      </c>
    </row>
    <row r="416" spans="1:32" x14ac:dyDescent="0.25">
      <c r="A416" s="9" t="s">
        <v>617</v>
      </c>
      <c r="B416" s="12">
        <f>VLOOKUP(A416, 'Measures with Incentive Levels'!$A$1:$C$21, 2, FALSE)*R416</f>
        <v>588.84</v>
      </c>
      <c r="C416" s="12">
        <f t="shared" si="43"/>
        <v>58.884000000000007</v>
      </c>
      <c r="D416">
        <v>2293468</v>
      </c>
      <c r="E416" t="s">
        <v>2232</v>
      </c>
      <c r="F416" t="s">
        <v>2233</v>
      </c>
      <c r="G416" t="s">
        <v>2237</v>
      </c>
      <c r="H416" t="s">
        <v>2238</v>
      </c>
      <c r="I416" t="s">
        <v>2239</v>
      </c>
      <c r="J416" t="s">
        <v>2032</v>
      </c>
      <c r="K416" t="s">
        <v>1507</v>
      </c>
      <c r="L416" t="s">
        <v>1529</v>
      </c>
      <c r="M416" t="s">
        <v>1509</v>
      </c>
      <c r="N416">
        <v>0</v>
      </c>
      <c r="O416">
        <v>4</v>
      </c>
      <c r="P416">
        <v>4</v>
      </c>
      <c r="Q416" t="s">
        <v>1510</v>
      </c>
      <c r="R416">
        <v>42.06</v>
      </c>
      <c r="S416">
        <v>0</v>
      </c>
      <c r="T416">
        <v>42.06</v>
      </c>
      <c r="U416">
        <v>83.8</v>
      </c>
      <c r="V416">
        <v>55.3</v>
      </c>
      <c r="W416">
        <v>31.3</v>
      </c>
      <c r="X416">
        <v>2.11</v>
      </c>
      <c r="Y416" t="s">
        <v>1099</v>
      </c>
      <c r="Z416">
        <v>43465</v>
      </c>
      <c r="AA416" s="17">
        <f t="shared" si="44"/>
        <v>2293468</v>
      </c>
      <c r="AB416" s="17" t="str">
        <f t="shared" si="45"/>
        <v>Solid Door Reach-In Refrigerator</v>
      </c>
      <c r="AC416" s="9" t="str">
        <f t="shared" si="46"/>
        <v>Lotte Engineering &amp; Machinery Mfg Co Ltd</v>
      </c>
      <c r="AD416" s="18" t="str">
        <f t="shared" si="47"/>
        <v>R49-SH</v>
      </c>
      <c r="AE416" s="18">
        <f t="shared" si="48"/>
        <v>588.84</v>
      </c>
      <c r="AF416" s="18">
        <f t="shared" si="49"/>
        <v>58.884000000000007</v>
      </c>
    </row>
    <row r="417" spans="1:32" x14ac:dyDescent="0.25">
      <c r="A417" s="9" t="s">
        <v>617</v>
      </c>
      <c r="B417" s="12">
        <f>VLOOKUP(A417, 'Measures with Incentive Levels'!$A$1:$C$21, 2, FALSE)*R417</f>
        <v>273.42</v>
      </c>
      <c r="C417" s="12">
        <f t="shared" si="43"/>
        <v>27.342000000000002</v>
      </c>
      <c r="D417">
        <v>2334950</v>
      </c>
      <c r="E417" t="s">
        <v>538</v>
      </c>
      <c r="F417" t="s">
        <v>1522</v>
      </c>
      <c r="G417" t="s">
        <v>1567</v>
      </c>
      <c r="H417" t="s">
        <v>2240</v>
      </c>
      <c r="J417" t="s">
        <v>2032</v>
      </c>
      <c r="K417" t="s">
        <v>1507</v>
      </c>
      <c r="L417" t="s">
        <v>1529</v>
      </c>
      <c r="M417" t="s">
        <v>1509</v>
      </c>
      <c r="N417">
        <v>0</v>
      </c>
      <c r="O417">
        <v>1</v>
      </c>
      <c r="P417">
        <v>1</v>
      </c>
      <c r="Q417" t="s">
        <v>1510</v>
      </c>
      <c r="R417">
        <v>19.53</v>
      </c>
      <c r="S417">
        <v>0</v>
      </c>
      <c r="T417">
        <v>19.53</v>
      </c>
      <c r="U417">
        <v>83.8</v>
      </c>
      <c r="V417">
        <v>27.5</v>
      </c>
      <c r="W417">
        <v>31.3</v>
      </c>
      <c r="X417">
        <v>4.3</v>
      </c>
      <c r="Y417" t="s">
        <v>1273</v>
      </c>
      <c r="Z417">
        <v>41920</v>
      </c>
      <c r="AA417" s="17">
        <f t="shared" si="44"/>
        <v>2334950</v>
      </c>
      <c r="AB417" s="17" t="str">
        <f t="shared" si="45"/>
        <v>Solid Door Reach-In Refrigerator</v>
      </c>
      <c r="AC417" s="9" t="str">
        <f t="shared" si="46"/>
        <v>Master-Bilt</v>
      </c>
      <c r="AD417" s="18" t="str">
        <f t="shared" si="47"/>
        <v>MBF23-S</v>
      </c>
      <c r="AE417" s="18">
        <f t="shared" si="48"/>
        <v>273.42</v>
      </c>
      <c r="AF417" s="18">
        <f t="shared" si="49"/>
        <v>27.342000000000002</v>
      </c>
    </row>
    <row r="418" spans="1:32" x14ac:dyDescent="0.25">
      <c r="A418" s="9" t="s">
        <v>617</v>
      </c>
      <c r="B418" s="12">
        <f>VLOOKUP(A418, 'Measures with Incentive Levels'!$A$1:$C$21, 2, FALSE)*R418</f>
        <v>273.42</v>
      </c>
      <c r="C418" s="12">
        <f t="shared" si="43"/>
        <v>27.342000000000002</v>
      </c>
      <c r="D418">
        <v>2334947</v>
      </c>
      <c r="E418" t="s">
        <v>538</v>
      </c>
      <c r="F418" t="s">
        <v>1522</v>
      </c>
      <c r="G418" t="s">
        <v>2088</v>
      </c>
      <c r="H418" t="s">
        <v>2241</v>
      </c>
      <c r="J418" t="s">
        <v>2032</v>
      </c>
      <c r="K418" t="s">
        <v>1507</v>
      </c>
      <c r="L418" t="s">
        <v>1529</v>
      </c>
      <c r="M418" t="s">
        <v>1509</v>
      </c>
      <c r="N418">
        <v>0</v>
      </c>
      <c r="O418">
        <v>1</v>
      </c>
      <c r="P418">
        <v>1</v>
      </c>
      <c r="Q418" t="s">
        <v>1510</v>
      </c>
      <c r="R418">
        <v>19.53</v>
      </c>
      <c r="S418">
        <v>0</v>
      </c>
      <c r="T418">
        <v>19.53</v>
      </c>
      <c r="U418">
        <v>83.8</v>
      </c>
      <c r="V418">
        <v>27.5</v>
      </c>
      <c r="W418">
        <v>31.3</v>
      </c>
      <c r="X418">
        <v>1.04</v>
      </c>
      <c r="Y418" t="s">
        <v>1273</v>
      </c>
      <c r="Z418">
        <v>41920</v>
      </c>
      <c r="AA418" s="17">
        <f t="shared" si="44"/>
        <v>2334947</v>
      </c>
      <c r="AB418" s="17" t="str">
        <f t="shared" si="45"/>
        <v>Solid Door Reach-In Refrigerator</v>
      </c>
      <c r="AC418" s="9" t="str">
        <f t="shared" si="46"/>
        <v>Master-Bilt</v>
      </c>
      <c r="AD418" s="18" t="str">
        <f t="shared" si="47"/>
        <v>MBR23-S</v>
      </c>
      <c r="AE418" s="18">
        <f t="shared" si="48"/>
        <v>273.42</v>
      </c>
      <c r="AF418" s="18">
        <f t="shared" si="49"/>
        <v>27.342000000000002</v>
      </c>
    </row>
    <row r="419" spans="1:32" x14ac:dyDescent="0.25">
      <c r="A419" s="9" t="s">
        <v>617</v>
      </c>
      <c r="B419" s="12">
        <f>VLOOKUP(A419, 'Measures with Incentive Levels'!$A$1:$C$21, 2, FALSE)*R419</f>
        <v>591.36</v>
      </c>
      <c r="C419" s="12">
        <f t="shared" si="43"/>
        <v>59.136000000000003</v>
      </c>
      <c r="D419">
        <v>2334944</v>
      </c>
      <c r="E419" t="s">
        <v>538</v>
      </c>
      <c r="F419" t="s">
        <v>1522</v>
      </c>
      <c r="G419" t="s">
        <v>2090</v>
      </c>
      <c r="H419" t="s">
        <v>2242</v>
      </c>
      <c r="J419" t="s">
        <v>2032</v>
      </c>
      <c r="K419" t="s">
        <v>1507</v>
      </c>
      <c r="L419" t="s">
        <v>1529</v>
      </c>
      <c r="M419" t="s">
        <v>1509</v>
      </c>
      <c r="N419">
        <v>0</v>
      </c>
      <c r="O419">
        <v>2</v>
      </c>
      <c r="P419">
        <v>2</v>
      </c>
      <c r="Q419" t="s">
        <v>1510</v>
      </c>
      <c r="R419">
        <v>42.24</v>
      </c>
      <c r="S419">
        <v>0</v>
      </c>
      <c r="T419">
        <v>42.24</v>
      </c>
      <c r="U419">
        <v>83.8</v>
      </c>
      <c r="V419">
        <v>55.3</v>
      </c>
      <c r="W419">
        <v>31.3</v>
      </c>
      <c r="X419">
        <v>1.87</v>
      </c>
      <c r="Y419" t="s">
        <v>1273</v>
      </c>
      <c r="Z419">
        <v>41920</v>
      </c>
      <c r="AA419" s="17">
        <f t="shared" si="44"/>
        <v>2334944</v>
      </c>
      <c r="AB419" s="17" t="str">
        <f t="shared" si="45"/>
        <v>Solid Door Reach-In Refrigerator</v>
      </c>
      <c r="AC419" s="9" t="str">
        <f t="shared" si="46"/>
        <v>Master-Bilt</v>
      </c>
      <c r="AD419" s="18" t="str">
        <f t="shared" si="47"/>
        <v>MBR49-S</v>
      </c>
      <c r="AE419" s="18">
        <f t="shared" si="48"/>
        <v>591.36</v>
      </c>
      <c r="AF419" s="18">
        <f t="shared" si="49"/>
        <v>59.136000000000003</v>
      </c>
    </row>
    <row r="420" spans="1:32" x14ac:dyDescent="0.25">
      <c r="A420" s="9" t="s">
        <v>617</v>
      </c>
      <c r="B420" s="12">
        <f>VLOOKUP(A420, 'Measures with Incentive Levels'!$A$1:$C$21, 2, FALSE)*R420</f>
        <v>851.76</v>
      </c>
      <c r="C420" s="12">
        <f t="shared" si="43"/>
        <v>85.176000000000002</v>
      </c>
      <c r="D420">
        <v>2336397</v>
      </c>
      <c r="E420" t="s">
        <v>538</v>
      </c>
      <c r="F420" t="s">
        <v>1522</v>
      </c>
      <c r="G420" t="s">
        <v>2243</v>
      </c>
      <c r="H420" t="s">
        <v>2244</v>
      </c>
      <c r="I420" t="s">
        <v>2245</v>
      </c>
      <c r="J420" t="s">
        <v>2032</v>
      </c>
      <c r="K420" t="s">
        <v>1507</v>
      </c>
      <c r="L420" t="s">
        <v>1529</v>
      </c>
      <c r="M420" t="s">
        <v>1509</v>
      </c>
      <c r="N420">
        <v>0</v>
      </c>
      <c r="O420">
        <v>3</v>
      </c>
      <c r="P420">
        <v>3</v>
      </c>
      <c r="Q420" t="s">
        <v>1510</v>
      </c>
      <c r="R420">
        <v>60.84</v>
      </c>
      <c r="S420">
        <v>0</v>
      </c>
      <c r="T420">
        <v>60.84</v>
      </c>
      <c r="U420">
        <v>83.8</v>
      </c>
      <c r="V420">
        <v>77.900000000000006</v>
      </c>
      <c r="W420">
        <v>31.3</v>
      </c>
      <c r="X420">
        <v>2.4300000000000002</v>
      </c>
      <c r="Y420" t="s">
        <v>1273</v>
      </c>
      <c r="Z420">
        <v>41920</v>
      </c>
      <c r="AA420" s="17">
        <f t="shared" si="44"/>
        <v>2336397</v>
      </c>
      <c r="AB420" s="17" t="str">
        <f t="shared" si="45"/>
        <v>Solid Door Reach-In Refrigerator</v>
      </c>
      <c r="AC420" s="9" t="str">
        <f t="shared" si="46"/>
        <v>Master-Bilt</v>
      </c>
      <c r="AD420" s="18" t="str">
        <f t="shared" si="47"/>
        <v>MBR72-S</v>
      </c>
      <c r="AE420" s="18">
        <f t="shared" si="48"/>
        <v>851.76</v>
      </c>
      <c r="AF420" s="18">
        <f t="shared" si="49"/>
        <v>85.176000000000002</v>
      </c>
    </row>
    <row r="421" spans="1:32" x14ac:dyDescent="0.25">
      <c r="A421" s="9" t="s">
        <v>617</v>
      </c>
      <c r="B421" s="12">
        <f>VLOOKUP(A421, 'Measures with Incentive Levels'!$A$1:$C$21, 2, FALSE)*R421</f>
        <v>272.16000000000003</v>
      </c>
      <c r="C421" s="12">
        <f t="shared" si="43"/>
        <v>27.216000000000005</v>
      </c>
      <c r="D421">
        <v>2293093</v>
      </c>
      <c r="E421" t="s">
        <v>538</v>
      </c>
      <c r="F421" t="s">
        <v>1522</v>
      </c>
      <c r="G421" t="s">
        <v>2235</v>
      </c>
      <c r="H421" t="s">
        <v>2235</v>
      </c>
      <c r="I421" t="s">
        <v>2246</v>
      </c>
      <c r="J421" t="s">
        <v>2032</v>
      </c>
      <c r="K421" t="s">
        <v>1507</v>
      </c>
      <c r="L421" t="s">
        <v>1529</v>
      </c>
      <c r="M421" t="s">
        <v>1509</v>
      </c>
      <c r="N421">
        <v>0</v>
      </c>
      <c r="O421">
        <v>2</v>
      </c>
      <c r="P421">
        <v>2</v>
      </c>
      <c r="Q421" t="s">
        <v>1510</v>
      </c>
      <c r="R421">
        <v>19.440000000000001</v>
      </c>
      <c r="S421">
        <v>0</v>
      </c>
      <c r="T421">
        <v>19.440000000000001</v>
      </c>
      <c r="U421">
        <v>83.8</v>
      </c>
      <c r="V421">
        <v>27.5</v>
      </c>
      <c r="W421">
        <v>31.3</v>
      </c>
      <c r="X421">
        <v>1.34</v>
      </c>
      <c r="Y421" t="s">
        <v>1099</v>
      </c>
      <c r="Z421">
        <v>42036</v>
      </c>
      <c r="AA421" s="17">
        <f t="shared" si="44"/>
        <v>2293093</v>
      </c>
      <c r="AB421" s="17" t="str">
        <f t="shared" si="45"/>
        <v>Solid Door Reach-In Refrigerator</v>
      </c>
      <c r="AC421" s="9" t="str">
        <f t="shared" si="46"/>
        <v>Master-Bilt</v>
      </c>
      <c r="AD421" s="18" t="str">
        <f t="shared" si="47"/>
        <v>R23-SH</v>
      </c>
      <c r="AE421" s="18">
        <f t="shared" si="48"/>
        <v>272.16000000000003</v>
      </c>
      <c r="AF421" s="18">
        <f t="shared" si="49"/>
        <v>27.216000000000005</v>
      </c>
    </row>
    <row r="422" spans="1:32" x14ac:dyDescent="0.25">
      <c r="A422" s="9" t="s">
        <v>617</v>
      </c>
      <c r="B422" s="12">
        <f>VLOOKUP(A422, 'Measures with Incentive Levels'!$A$1:$C$21, 2, FALSE)*R422</f>
        <v>588.84</v>
      </c>
      <c r="C422" s="12">
        <f t="shared" si="43"/>
        <v>58.884000000000007</v>
      </c>
      <c r="D422">
        <v>2293094</v>
      </c>
      <c r="E422" t="s">
        <v>538</v>
      </c>
      <c r="F422" t="s">
        <v>1522</v>
      </c>
      <c r="G422" t="s">
        <v>2238</v>
      </c>
      <c r="H422" t="s">
        <v>2238</v>
      </c>
      <c r="I422" t="s">
        <v>2247</v>
      </c>
      <c r="J422" t="s">
        <v>2032</v>
      </c>
      <c r="K422" t="s">
        <v>1507</v>
      </c>
      <c r="L422" t="s">
        <v>1529</v>
      </c>
      <c r="M422" t="s">
        <v>1509</v>
      </c>
      <c r="N422">
        <v>0</v>
      </c>
      <c r="O422">
        <v>4</v>
      </c>
      <c r="P422">
        <v>4</v>
      </c>
      <c r="Q422" t="s">
        <v>1510</v>
      </c>
      <c r="R422">
        <v>42.06</v>
      </c>
      <c r="S422">
        <v>0</v>
      </c>
      <c r="T422">
        <v>42.06</v>
      </c>
      <c r="U422">
        <v>83.8</v>
      </c>
      <c r="V422">
        <v>55.3</v>
      </c>
      <c r="W422">
        <v>31.3</v>
      </c>
      <c r="X422">
        <v>2.11</v>
      </c>
      <c r="Y422" t="s">
        <v>1099</v>
      </c>
      <c r="Z422">
        <v>42036</v>
      </c>
      <c r="AA422" s="17">
        <f t="shared" si="44"/>
        <v>2293094</v>
      </c>
      <c r="AB422" s="17" t="str">
        <f t="shared" si="45"/>
        <v>Solid Door Reach-In Refrigerator</v>
      </c>
      <c r="AC422" s="9" t="str">
        <f t="shared" si="46"/>
        <v>Master-Bilt</v>
      </c>
      <c r="AD422" s="18" t="str">
        <f t="shared" si="47"/>
        <v>R49-SH</v>
      </c>
      <c r="AE422" s="18">
        <f t="shared" si="48"/>
        <v>588.84</v>
      </c>
      <c r="AF422" s="18">
        <f t="shared" si="49"/>
        <v>58.884000000000007</v>
      </c>
    </row>
    <row r="423" spans="1:32" x14ac:dyDescent="0.25">
      <c r="A423" s="9" t="s">
        <v>617</v>
      </c>
      <c r="B423" s="12">
        <f>VLOOKUP(A423, 'Measures with Incentive Levels'!$A$1:$C$21, 2, FALSE)*R423</f>
        <v>881.16</v>
      </c>
      <c r="C423" s="12">
        <f t="shared" si="43"/>
        <v>88.116</v>
      </c>
      <c r="D423">
        <v>2293095</v>
      </c>
      <c r="E423" t="s">
        <v>538</v>
      </c>
      <c r="F423" t="s">
        <v>1522</v>
      </c>
      <c r="G423" t="s">
        <v>2248</v>
      </c>
      <c r="H423" t="s">
        <v>2248</v>
      </c>
      <c r="I423" t="s">
        <v>2249</v>
      </c>
      <c r="J423" t="s">
        <v>2032</v>
      </c>
      <c r="K423" t="s">
        <v>1507</v>
      </c>
      <c r="L423" t="s">
        <v>1529</v>
      </c>
      <c r="M423" t="s">
        <v>1509</v>
      </c>
      <c r="N423">
        <v>0</v>
      </c>
      <c r="O423">
        <v>6</v>
      </c>
      <c r="P423">
        <v>6</v>
      </c>
      <c r="Q423" t="s">
        <v>1510</v>
      </c>
      <c r="R423">
        <v>62.94</v>
      </c>
      <c r="S423">
        <v>0</v>
      </c>
      <c r="T423">
        <v>62.94</v>
      </c>
      <c r="U423">
        <v>83.8</v>
      </c>
      <c r="V423">
        <v>77.900000000000006</v>
      </c>
      <c r="W423">
        <v>31.3</v>
      </c>
      <c r="X423">
        <v>3.21</v>
      </c>
      <c r="Y423" t="s">
        <v>1031</v>
      </c>
      <c r="Z423">
        <v>42095</v>
      </c>
      <c r="AA423" s="17">
        <f t="shared" si="44"/>
        <v>2293095</v>
      </c>
      <c r="AB423" s="17" t="str">
        <f t="shared" si="45"/>
        <v>Solid Door Reach-In Refrigerator</v>
      </c>
      <c r="AC423" s="9" t="str">
        <f t="shared" si="46"/>
        <v>Master-Bilt</v>
      </c>
      <c r="AD423" s="18" t="str">
        <f t="shared" si="47"/>
        <v>R72-SH</v>
      </c>
      <c r="AE423" s="18">
        <f t="shared" si="48"/>
        <v>881.16</v>
      </c>
      <c r="AF423" s="18">
        <f t="shared" si="49"/>
        <v>88.116</v>
      </c>
    </row>
    <row r="424" spans="1:32" x14ac:dyDescent="0.25">
      <c r="A424" s="9" t="s">
        <v>617</v>
      </c>
      <c r="B424" s="12">
        <f>VLOOKUP(A424, 'Measures with Incentive Levels'!$A$1:$C$21, 2, FALSE)*R424</f>
        <v>299.03999999999996</v>
      </c>
      <c r="C424" s="12">
        <f t="shared" si="43"/>
        <v>29.903999999999996</v>
      </c>
      <c r="D424">
        <v>2303748</v>
      </c>
      <c r="E424" t="s">
        <v>542</v>
      </c>
      <c r="F424" t="s">
        <v>1530</v>
      </c>
      <c r="G424" t="s">
        <v>2250</v>
      </c>
      <c r="H424" t="s">
        <v>2250</v>
      </c>
      <c r="I424" t="s">
        <v>2251</v>
      </c>
      <c r="J424" t="s">
        <v>2032</v>
      </c>
      <c r="K424" t="s">
        <v>1507</v>
      </c>
      <c r="L424" t="s">
        <v>1529</v>
      </c>
      <c r="M424" t="s">
        <v>1509</v>
      </c>
      <c r="N424">
        <v>0</v>
      </c>
      <c r="O424">
        <v>1</v>
      </c>
      <c r="P424">
        <v>1</v>
      </c>
      <c r="Q424" t="s">
        <v>1510</v>
      </c>
      <c r="R424">
        <v>21.36</v>
      </c>
      <c r="S424">
        <v>0</v>
      </c>
      <c r="T424">
        <v>21.36</v>
      </c>
      <c r="U424">
        <v>81.3</v>
      </c>
      <c r="V424">
        <v>28.74</v>
      </c>
      <c r="W424">
        <v>31.69</v>
      </c>
      <c r="X424">
        <v>1.27</v>
      </c>
      <c r="Y424" t="s">
        <v>1273</v>
      </c>
      <c r="Z424">
        <v>42979</v>
      </c>
      <c r="AA424" s="17">
        <f t="shared" si="44"/>
        <v>2303748</v>
      </c>
      <c r="AB424" s="17" t="str">
        <f t="shared" si="45"/>
        <v>Solid Door Reach-In Refrigerator</v>
      </c>
      <c r="AC424" s="9" t="str">
        <f t="shared" si="46"/>
        <v>MIGALI</v>
      </c>
      <c r="AD424" s="18" t="str">
        <f t="shared" si="47"/>
        <v>C-1R-HC</v>
      </c>
      <c r="AE424" s="18">
        <f t="shared" si="48"/>
        <v>299.03999999999996</v>
      </c>
      <c r="AF424" s="18">
        <f t="shared" si="49"/>
        <v>29.903999999999996</v>
      </c>
    </row>
    <row r="425" spans="1:32" x14ac:dyDescent="0.25">
      <c r="A425" s="9" t="s">
        <v>617</v>
      </c>
      <c r="B425" s="12">
        <f>VLOOKUP(A425, 'Measures with Incentive Levels'!$A$1:$C$21, 2, FALSE)*R425</f>
        <v>590.52</v>
      </c>
      <c r="C425" s="12">
        <f t="shared" si="43"/>
        <v>59.052</v>
      </c>
      <c r="D425">
        <v>2303760</v>
      </c>
      <c r="E425" t="s">
        <v>542</v>
      </c>
      <c r="F425" t="s">
        <v>1530</v>
      </c>
      <c r="G425" t="s">
        <v>2252</v>
      </c>
      <c r="H425" t="s">
        <v>2252</v>
      </c>
      <c r="I425" t="s">
        <v>2253</v>
      </c>
      <c r="J425" t="s">
        <v>2032</v>
      </c>
      <c r="K425" t="s">
        <v>1507</v>
      </c>
      <c r="L425" t="s">
        <v>1529</v>
      </c>
      <c r="M425" t="s">
        <v>1509</v>
      </c>
      <c r="N425">
        <v>0</v>
      </c>
      <c r="O425">
        <v>2</v>
      </c>
      <c r="P425">
        <v>2</v>
      </c>
      <c r="Q425" t="s">
        <v>1510</v>
      </c>
      <c r="R425">
        <v>42.18</v>
      </c>
      <c r="S425">
        <v>0</v>
      </c>
      <c r="T425">
        <v>42.18</v>
      </c>
      <c r="U425">
        <v>81.290000000000006</v>
      </c>
      <c r="V425">
        <v>51.73</v>
      </c>
      <c r="W425">
        <v>31.69</v>
      </c>
      <c r="X425">
        <v>2.06</v>
      </c>
      <c r="Y425" t="s">
        <v>1273</v>
      </c>
      <c r="Z425">
        <v>42979</v>
      </c>
      <c r="AA425" s="17">
        <f t="shared" si="44"/>
        <v>2303760</v>
      </c>
      <c r="AB425" s="17" t="str">
        <f t="shared" si="45"/>
        <v>Solid Door Reach-In Refrigerator</v>
      </c>
      <c r="AC425" s="9" t="str">
        <f t="shared" si="46"/>
        <v>MIGALI</v>
      </c>
      <c r="AD425" s="18" t="str">
        <f t="shared" si="47"/>
        <v>C-2R-HC</v>
      </c>
      <c r="AE425" s="18">
        <f t="shared" si="48"/>
        <v>590.52</v>
      </c>
      <c r="AF425" s="18">
        <f t="shared" si="49"/>
        <v>59.052</v>
      </c>
    </row>
    <row r="426" spans="1:32" x14ac:dyDescent="0.25">
      <c r="A426" s="9" t="s">
        <v>617</v>
      </c>
      <c r="B426" s="12">
        <f>VLOOKUP(A426, 'Measures with Incentive Levels'!$A$1:$C$21, 2, FALSE)*R426</f>
        <v>911.96</v>
      </c>
      <c r="C426" s="12">
        <f t="shared" si="43"/>
        <v>91.196000000000012</v>
      </c>
      <c r="D426">
        <v>2303750</v>
      </c>
      <c r="E426" t="s">
        <v>542</v>
      </c>
      <c r="F426" t="s">
        <v>1530</v>
      </c>
      <c r="G426" t="s">
        <v>2254</v>
      </c>
      <c r="H426" t="s">
        <v>2254</v>
      </c>
      <c r="I426" t="s">
        <v>2255</v>
      </c>
      <c r="J426" t="s">
        <v>2032</v>
      </c>
      <c r="K426" t="s">
        <v>1507</v>
      </c>
      <c r="L426" t="s">
        <v>1529</v>
      </c>
      <c r="M426" t="s">
        <v>1509</v>
      </c>
      <c r="N426">
        <v>0</v>
      </c>
      <c r="O426">
        <v>3</v>
      </c>
      <c r="P426">
        <v>3</v>
      </c>
      <c r="Q426" t="s">
        <v>1510</v>
      </c>
      <c r="R426">
        <v>65.14</v>
      </c>
      <c r="S426">
        <v>0</v>
      </c>
      <c r="T426">
        <v>65.14</v>
      </c>
      <c r="U426">
        <v>81.3</v>
      </c>
      <c r="V426">
        <v>77.8</v>
      </c>
      <c r="W426">
        <v>31.69</v>
      </c>
      <c r="X426">
        <v>2.4</v>
      </c>
      <c r="Y426" t="s">
        <v>1273</v>
      </c>
      <c r="Z426">
        <v>42979</v>
      </c>
      <c r="AA426" s="17">
        <f t="shared" si="44"/>
        <v>2303750</v>
      </c>
      <c r="AB426" s="17" t="str">
        <f t="shared" si="45"/>
        <v>Solid Door Reach-In Refrigerator</v>
      </c>
      <c r="AC426" s="9" t="str">
        <f t="shared" si="46"/>
        <v>MIGALI</v>
      </c>
      <c r="AD426" s="18" t="str">
        <f t="shared" si="47"/>
        <v>C-3R-HC</v>
      </c>
      <c r="AE426" s="18">
        <f t="shared" si="48"/>
        <v>911.96</v>
      </c>
      <c r="AF426" s="18">
        <f t="shared" si="49"/>
        <v>91.196000000000012</v>
      </c>
    </row>
    <row r="427" spans="1:32" x14ac:dyDescent="0.25">
      <c r="A427" s="9" t="s">
        <v>617</v>
      </c>
      <c r="B427" s="12">
        <f>VLOOKUP(A427, 'Measures with Incentive Levels'!$A$1:$C$21, 2, FALSE)*R427</f>
        <v>99.82</v>
      </c>
      <c r="C427" s="12">
        <f t="shared" si="43"/>
        <v>9.9819999999999993</v>
      </c>
      <c r="D427">
        <v>2303736</v>
      </c>
      <c r="E427" t="s">
        <v>542</v>
      </c>
      <c r="F427" t="s">
        <v>1530</v>
      </c>
      <c r="G427" t="s">
        <v>2256</v>
      </c>
      <c r="H427" t="s">
        <v>2256</v>
      </c>
      <c r="I427" t="s">
        <v>2257</v>
      </c>
      <c r="J427" t="s">
        <v>2032</v>
      </c>
      <c r="K427" t="s">
        <v>1507</v>
      </c>
      <c r="L427" t="s">
        <v>1508</v>
      </c>
      <c r="M427" t="s">
        <v>1509</v>
      </c>
      <c r="N427">
        <v>0</v>
      </c>
      <c r="O427">
        <v>1</v>
      </c>
      <c r="P427">
        <v>1</v>
      </c>
      <c r="Q427" t="s">
        <v>1510</v>
      </c>
      <c r="R427">
        <v>7.13</v>
      </c>
      <c r="S427">
        <v>0</v>
      </c>
      <c r="T427">
        <v>7.13</v>
      </c>
      <c r="U427">
        <v>37.01</v>
      </c>
      <c r="V427">
        <v>27.56</v>
      </c>
      <c r="W427">
        <v>29.92</v>
      </c>
      <c r="X427">
        <v>0.83</v>
      </c>
      <c r="Y427" t="s">
        <v>1273</v>
      </c>
      <c r="Z427">
        <v>42979</v>
      </c>
      <c r="AA427" s="17">
        <f t="shared" si="44"/>
        <v>2303736</v>
      </c>
      <c r="AB427" s="17" t="str">
        <f t="shared" si="45"/>
        <v>Solid Door Reach-In Refrigerator</v>
      </c>
      <c r="AC427" s="9" t="str">
        <f t="shared" si="46"/>
        <v>MIGALI</v>
      </c>
      <c r="AD427" s="18" t="str">
        <f t="shared" si="47"/>
        <v>C-U27R-HC</v>
      </c>
      <c r="AE427" s="18">
        <f t="shared" si="48"/>
        <v>99.82</v>
      </c>
      <c r="AF427" s="18">
        <f t="shared" si="49"/>
        <v>9.9819999999999993</v>
      </c>
    </row>
    <row r="428" spans="1:32" x14ac:dyDescent="0.25">
      <c r="A428" s="9" t="s">
        <v>617</v>
      </c>
      <c r="B428" s="12">
        <f>VLOOKUP(A428, 'Measures with Incentive Levels'!$A$1:$C$21, 2, FALSE)*R428</f>
        <v>187.04</v>
      </c>
      <c r="C428" s="12">
        <f t="shared" si="43"/>
        <v>18.704000000000001</v>
      </c>
      <c r="D428">
        <v>2303738</v>
      </c>
      <c r="E428" t="s">
        <v>542</v>
      </c>
      <c r="F428" t="s">
        <v>1530</v>
      </c>
      <c r="G428" t="s">
        <v>2258</v>
      </c>
      <c r="H428" t="s">
        <v>2258</v>
      </c>
      <c r="I428" t="s">
        <v>2259</v>
      </c>
      <c r="J428" t="s">
        <v>2032</v>
      </c>
      <c r="K428" t="s">
        <v>1507</v>
      </c>
      <c r="L428" t="s">
        <v>1508</v>
      </c>
      <c r="M428" t="s">
        <v>1509</v>
      </c>
      <c r="N428">
        <v>0</v>
      </c>
      <c r="O428">
        <v>2</v>
      </c>
      <c r="P428">
        <v>2</v>
      </c>
      <c r="Q428" t="s">
        <v>1510</v>
      </c>
      <c r="R428">
        <v>13.36</v>
      </c>
      <c r="S428">
        <v>0</v>
      </c>
      <c r="T428">
        <v>13.36</v>
      </c>
      <c r="U428">
        <v>37.200000000000003</v>
      </c>
      <c r="V428">
        <v>48.23</v>
      </c>
      <c r="W428">
        <v>29.92</v>
      </c>
      <c r="X428">
        <v>1.01</v>
      </c>
      <c r="Y428" t="s">
        <v>1273</v>
      </c>
      <c r="Z428">
        <v>42979</v>
      </c>
      <c r="AA428" s="17">
        <f t="shared" si="44"/>
        <v>2303738</v>
      </c>
      <c r="AB428" s="17" t="str">
        <f t="shared" si="45"/>
        <v>Solid Door Reach-In Refrigerator</v>
      </c>
      <c r="AC428" s="9" t="str">
        <f t="shared" si="46"/>
        <v>MIGALI</v>
      </c>
      <c r="AD428" s="18" t="str">
        <f t="shared" si="47"/>
        <v>C-U48R-HC</v>
      </c>
      <c r="AE428" s="18">
        <f t="shared" si="48"/>
        <v>187.04</v>
      </c>
      <c r="AF428" s="18">
        <f t="shared" si="49"/>
        <v>18.704000000000001</v>
      </c>
    </row>
    <row r="429" spans="1:32" x14ac:dyDescent="0.25">
      <c r="A429" s="9" t="s">
        <v>617</v>
      </c>
      <c r="B429" s="12">
        <f>VLOOKUP(A429, 'Measures with Incentive Levels'!$A$1:$C$21, 2, FALSE)*R429</f>
        <v>241.78</v>
      </c>
      <c r="C429" s="12">
        <f t="shared" si="43"/>
        <v>24.178000000000001</v>
      </c>
      <c r="D429">
        <v>2303741</v>
      </c>
      <c r="E429" t="s">
        <v>542</v>
      </c>
      <c r="F429" t="s">
        <v>1530</v>
      </c>
      <c r="G429" t="s">
        <v>2260</v>
      </c>
      <c r="H429" t="s">
        <v>2260</v>
      </c>
      <c r="I429" t="s">
        <v>2261</v>
      </c>
      <c r="J429" t="s">
        <v>2032</v>
      </c>
      <c r="K429" t="s">
        <v>1507</v>
      </c>
      <c r="L429" t="s">
        <v>1508</v>
      </c>
      <c r="M429" t="s">
        <v>1509</v>
      </c>
      <c r="N429">
        <v>0</v>
      </c>
      <c r="O429">
        <v>2</v>
      </c>
      <c r="P429">
        <v>2</v>
      </c>
      <c r="Q429" t="s">
        <v>1510</v>
      </c>
      <c r="R429">
        <v>17.27</v>
      </c>
      <c r="S429">
        <v>0</v>
      </c>
      <c r="T429">
        <v>17.27</v>
      </c>
      <c r="U429">
        <v>37.200000000000003</v>
      </c>
      <c r="V429">
        <v>60.24</v>
      </c>
      <c r="W429">
        <v>29.92</v>
      </c>
      <c r="X429">
        <v>1.19</v>
      </c>
      <c r="Y429" t="s">
        <v>1273</v>
      </c>
      <c r="Z429">
        <v>42979</v>
      </c>
      <c r="AA429" s="17">
        <f t="shared" si="44"/>
        <v>2303741</v>
      </c>
      <c r="AB429" s="17" t="str">
        <f t="shared" si="45"/>
        <v>Solid Door Reach-In Refrigerator</v>
      </c>
      <c r="AC429" s="9" t="str">
        <f t="shared" si="46"/>
        <v>MIGALI</v>
      </c>
      <c r="AD429" s="18" t="str">
        <f t="shared" si="47"/>
        <v>C-U60R-HC</v>
      </c>
      <c r="AE429" s="18">
        <f t="shared" si="48"/>
        <v>241.78</v>
      </c>
      <c r="AF429" s="18">
        <f t="shared" si="49"/>
        <v>24.178000000000001</v>
      </c>
    </row>
    <row r="430" spans="1:32" x14ac:dyDescent="0.25">
      <c r="A430" s="9" t="s">
        <v>617</v>
      </c>
      <c r="B430" s="12">
        <f>VLOOKUP(A430, 'Measures with Incentive Levels'!$A$1:$C$21, 2, FALSE)*R430</f>
        <v>300.02</v>
      </c>
      <c r="C430" s="12">
        <f t="shared" si="43"/>
        <v>30.001999999999999</v>
      </c>
      <c r="D430">
        <v>2303743</v>
      </c>
      <c r="E430" t="s">
        <v>542</v>
      </c>
      <c r="F430" t="s">
        <v>1530</v>
      </c>
      <c r="G430" t="s">
        <v>2262</v>
      </c>
      <c r="H430" t="s">
        <v>2262</v>
      </c>
      <c r="I430" t="s">
        <v>2263</v>
      </c>
      <c r="J430" t="s">
        <v>2032</v>
      </c>
      <c r="K430" t="s">
        <v>1507</v>
      </c>
      <c r="L430" t="s">
        <v>1508</v>
      </c>
      <c r="M430" t="s">
        <v>1509</v>
      </c>
      <c r="N430">
        <v>0</v>
      </c>
      <c r="O430">
        <v>3</v>
      </c>
      <c r="P430">
        <v>3</v>
      </c>
      <c r="Q430" t="s">
        <v>1510</v>
      </c>
      <c r="R430">
        <v>21.43</v>
      </c>
      <c r="S430">
        <v>0</v>
      </c>
      <c r="T430">
        <v>21.43</v>
      </c>
      <c r="U430">
        <v>37.200000000000003</v>
      </c>
      <c r="V430">
        <v>72.64</v>
      </c>
      <c r="W430">
        <v>29.92</v>
      </c>
      <c r="X430">
        <v>1.26</v>
      </c>
      <c r="Y430" t="s">
        <v>1273</v>
      </c>
      <c r="Z430">
        <v>42979</v>
      </c>
      <c r="AA430" s="17">
        <f t="shared" si="44"/>
        <v>2303743</v>
      </c>
      <c r="AB430" s="17" t="str">
        <f t="shared" si="45"/>
        <v>Solid Door Reach-In Refrigerator</v>
      </c>
      <c r="AC430" s="9" t="str">
        <f t="shared" si="46"/>
        <v>MIGALI</v>
      </c>
      <c r="AD430" s="18" t="str">
        <f t="shared" si="47"/>
        <v>C-U72R-HC</v>
      </c>
      <c r="AE430" s="18">
        <f t="shared" si="48"/>
        <v>300.02</v>
      </c>
      <c r="AF430" s="18">
        <f t="shared" si="49"/>
        <v>30.001999999999999</v>
      </c>
    </row>
    <row r="431" spans="1:32" x14ac:dyDescent="0.25">
      <c r="A431" s="9" t="s">
        <v>617</v>
      </c>
      <c r="B431" s="12">
        <f>VLOOKUP(A431, 'Measures with Incentive Levels'!$A$1:$C$21, 2, FALSE)*R431</f>
        <v>247.79999999999998</v>
      </c>
      <c r="C431" s="12">
        <f t="shared" si="43"/>
        <v>24.78</v>
      </c>
      <c r="D431">
        <v>2286994</v>
      </c>
      <c r="E431" t="s">
        <v>543</v>
      </c>
      <c r="F431" t="s">
        <v>1587</v>
      </c>
      <c r="G431" t="s">
        <v>1784</v>
      </c>
      <c r="H431" t="s">
        <v>2264</v>
      </c>
      <c r="J431" t="s">
        <v>2032</v>
      </c>
      <c r="K431" t="s">
        <v>1507</v>
      </c>
      <c r="L431" t="s">
        <v>1528</v>
      </c>
      <c r="M431" t="s">
        <v>1509</v>
      </c>
      <c r="N431">
        <v>0</v>
      </c>
      <c r="O431">
        <v>1</v>
      </c>
      <c r="P431">
        <v>1</v>
      </c>
      <c r="Q431" t="s">
        <v>1510</v>
      </c>
      <c r="R431">
        <v>17.7</v>
      </c>
      <c r="S431">
        <v>0</v>
      </c>
      <c r="T431">
        <v>17.7</v>
      </c>
      <c r="U431">
        <v>82.68</v>
      </c>
      <c r="V431">
        <v>26.77</v>
      </c>
      <c r="W431">
        <v>32.68</v>
      </c>
      <c r="X431">
        <v>1.35</v>
      </c>
      <c r="Y431" t="s">
        <v>1099</v>
      </c>
      <c r="Z431">
        <v>42724</v>
      </c>
      <c r="AA431" s="17">
        <f t="shared" si="44"/>
        <v>2286994</v>
      </c>
      <c r="AB431" s="17" t="str">
        <f t="shared" si="45"/>
        <v>Solid Door Reach-In Refrigerator</v>
      </c>
      <c r="AC431" s="9" t="str">
        <f t="shared" si="46"/>
        <v>KOOL-IT</v>
      </c>
      <c r="AD431" s="18" t="str">
        <f t="shared" si="47"/>
        <v>KB27R</v>
      </c>
      <c r="AE431" s="18">
        <f t="shared" si="48"/>
        <v>247.79999999999998</v>
      </c>
      <c r="AF431" s="18">
        <f t="shared" si="49"/>
        <v>24.78</v>
      </c>
    </row>
    <row r="432" spans="1:32" x14ac:dyDescent="0.25">
      <c r="A432" s="9" t="s">
        <v>617</v>
      </c>
      <c r="B432" s="12">
        <f>VLOOKUP(A432, 'Measures with Incentive Levels'!$A$1:$C$21, 2, FALSE)*R432</f>
        <v>247.79999999999998</v>
      </c>
      <c r="C432" s="12">
        <f t="shared" si="43"/>
        <v>24.78</v>
      </c>
      <c r="D432">
        <v>2332159</v>
      </c>
      <c r="E432" t="s">
        <v>543</v>
      </c>
      <c r="F432" t="s">
        <v>1587</v>
      </c>
      <c r="G432" t="s">
        <v>1784</v>
      </c>
      <c r="H432" t="s">
        <v>2264</v>
      </c>
      <c r="J432" t="s">
        <v>2032</v>
      </c>
      <c r="K432" t="s">
        <v>1507</v>
      </c>
      <c r="L432" t="s">
        <v>1528</v>
      </c>
      <c r="M432" t="s">
        <v>1509</v>
      </c>
      <c r="N432">
        <v>0</v>
      </c>
      <c r="O432">
        <v>1</v>
      </c>
      <c r="P432">
        <v>1</v>
      </c>
      <c r="Q432" t="s">
        <v>1510</v>
      </c>
      <c r="R432">
        <v>17.7</v>
      </c>
      <c r="S432">
        <v>0</v>
      </c>
      <c r="T432">
        <v>17.7</v>
      </c>
      <c r="U432">
        <v>82.68</v>
      </c>
      <c r="V432">
        <v>26.77</v>
      </c>
      <c r="W432">
        <v>32.68</v>
      </c>
      <c r="X432">
        <v>0.9</v>
      </c>
      <c r="Y432" t="s">
        <v>1273</v>
      </c>
      <c r="Z432">
        <v>43448</v>
      </c>
      <c r="AA432" s="17">
        <f t="shared" si="44"/>
        <v>2332159</v>
      </c>
      <c r="AB432" s="17" t="str">
        <f t="shared" si="45"/>
        <v>Solid Door Reach-In Refrigerator</v>
      </c>
      <c r="AC432" s="9" t="str">
        <f t="shared" si="46"/>
        <v>KOOL-IT</v>
      </c>
      <c r="AD432" s="18" t="str">
        <f t="shared" si="47"/>
        <v>KB27R</v>
      </c>
      <c r="AE432" s="18">
        <f t="shared" si="48"/>
        <v>247.79999999999998</v>
      </c>
      <c r="AF432" s="18">
        <f t="shared" si="49"/>
        <v>24.78</v>
      </c>
    </row>
    <row r="433" spans="1:32" x14ac:dyDescent="0.25">
      <c r="A433" s="9" t="s">
        <v>617</v>
      </c>
      <c r="B433" s="12">
        <f>VLOOKUP(A433, 'Measures with Incentive Levels'!$A$1:$C$21, 2, FALSE)*R433</f>
        <v>582.4</v>
      </c>
      <c r="C433" s="12">
        <f t="shared" si="43"/>
        <v>58.24</v>
      </c>
      <c r="D433">
        <v>2287040</v>
      </c>
      <c r="E433" t="s">
        <v>543</v>
      </c>
      <c r="F433" t="s">
        <v>1587</v>
      </c>
      <c r="G433" t="s">
        <v>1784</v>
      </c>
      <c r="H433" t="s">
        <v>2265</v>
      </c>
      <c r="J433" t="s">
        <v>2032</v>
      </c>
      <c r="K433" t="s">
        <v>1507</v>
      </c>
      <c r="L433" t="s">
        <v>1528</v>
      </c>
      <c r="M433" t="s">
        <v>1509</v>
      </c>
      <c r="N433">
        <v>0</v>
      </c>
      <c r="O433">
        <v>1</v>
      </c>
      <c r="P433">
        <v>1</v>
      </c>
      <c r="Q433" t="s">
        <v>1510</v>
      </c>
      <c r="R433">
        <v>41.6</v>
      </c>
      <c r="S433">
        <v>0</v>
      </c>
      <c r="T433">
        <v>41.6</v>
      </c>
      <c r="U433">
        <v>82.68</v>
      </c>
      <c r="V433">
        <v>53.94</v>
      </c>
      <c r="W433">
        <v>32.68</v>
      </c>
      <c r="X433">
        <v>2.75</v>
      </c>
      <c r="Y433" t="s">
        <v>1099</v>
      </c>
      <c r="Z433">
        <v>42724</v>
      </c>
      <c r="AA433" s="17">
        <f t="shared" si="44"/>
        <v>2287040</v>
      </c>
      <c r="AB433" s="17" t="str">
        <f t="shared" si="45"/>
        <v>Solid Door Reach-In Refrigerator</v>
      </c>
      <c r="AC433" s="9" t="str">
        <f t="shared" si="46"/>
        <v>KOOL-IT</v>
      </c>
      <c r="AD433" s="18" t="str">
        <f t="shared" si="47"/>
        <v>KB54R</v>
      </c>
      <c r="AE433" s="18">
        <f t="shared" si="48"/>
        <v>582.4</v>
      </c>
      <c r="AF433" s="18">
        <f t="shared" si="49"/>
        <v>58.24</v>
      </c>
    </row>
    <row r="434" spans="1:32" x14ac:dyDescent="0.25">
      <c r="A434" s="9" t="s">
        <v>617</v>
      </c>
      <c r="B434" s="12">
        <f>VLOOKUP(A434, 'Measures with Incentive Levels'!$A$1:$C$21, 2, FALSE)*R434</f>
        <v>582.4</v>
      </c>
      <c r="C434" s="12">
        <f t="shared" si="43"/>
        <v>58.24</v>
      </c>
      <c r="D434">
        <v>2332161</v>
      </c>
      <c r="E434" t="s">
        <v>543</v>
      </c>
      <c r="F434" t="s">
        <v>1587</v>
      </c>
      <c r="G434" t="s">
        <v>1784</v>
      </c>
      <c r="H434" t="s">
        <v>2265</v>
      </c>
      <c r="J434" t="s">
        <v>2032</v>
      </c>
      <c r="K434" t="s">
        <v>1507</v>
      </c>
      <c r="L434" t="s">
        <v>1528</v>
      </c>
      <c r="M434" t="s">
        <v>1509</v>
      </c>
      <c r="N434">
        <v>0</v>
      </c>
      <c r="O434">
        <v>2</v>
      </c>
      <c r="P434">
        <v>2</v>
      </c>
      <c r="Q434" t="s">
        <v>1510</v>
      </c>
      <c r="R434">
        <v>41.6</v>
      </c>
      <c r="S434">
        <v>0</v>
      </c>
      <c r="T434">
        <v>41.6</v>
      </c>
      <c r="U434">
        <v>82.68</v>
      </c>
      <c r="V434">
        <v>53.94</v>
      </c>
      <c r="W434">
        <v>32.68</v>
      </c>
      <c r="X434">
        <v>1.36</v>
      </c>
      <c r="Y434" t="s">
        <v>1273</v>
      </c>
      <c r="Z434">
        <v>43448</v>
      </c>
      <c r="AA434" s="17">
        <f t="shared" si="44"/>
        <v>2332161</v>
      </c>
      <c r="AB434" s="17" t="str">
        <f t="shared" si="45"/>
        <v>Solid Door Reach-In Refrigerator</v>
      </c>
      <c r="AC434" s="9" t="str">
        <f t="shared" si="46"/>
        <v>KOOL-IT</v>
      </c>
      <c r="AD434" s="18" t="str">
        <f t="shared" si="47"/>
        <v>KB54R</v>
      </c>
      <c r="AE434" s="18">
        <f t="shared" si="48"/>
        <v>582.4</v>
      </c>
      <c r="AF434" s="18">
        <f t="shared" si="49"/>
        <v>58.24</v>
      </c>
    </row>
    <row r="435" spans="1:32" x14ac:dyDescent="0.25">
      <c r="A435" s="9" t="s">
        <v>617</v>
      </c>
      <c r="B435" s="12">
        <f>VLOOKUP(A435, 'Measures with Incentive Levels'!$A$1:$C$21, 2, FALSE)*R435</f>
        <v>264.59999999999997</v>
      </c>
      <c r="C435" s="12">
        <f t="shared" si="43"/>
        <v>26.459999999999997</v>
      </c>
      <c r="D435">
        <v>2299074</v>
      </c>
      <c r="E435" t="s">
        <v>543</v>
      </c>
      <c r="F435" t="s">
        <v>1587</v>
      </c>
      <c r="G435" t="s">
        <v>2266</v>
      </c>
      <c r="H435" t="s">
        <v>2266</v>
      </c>
      <c r="J435" t="s">
        <v>2032</v>
      </c>
      <c r="K435" t="s">
        <v>1507</v>
      </c>
      <c r="L435" t="s">
        <v>1529</v>
      </c>
      <c r="M435" t="s">
        <v>1509</v>
      </c>
      <c r="N435">
        <v>0</v>
      </c>
      <c r="O435">
        <v>1</v>
      </c>
      <c r="P435">
        <v>1</v>
      </c>
      <c r="Q435" t="s">
        <v>1510</v>
      </c>
      <c r="R435">
        <v>18.899999999999999</v>
      </c>
      <c r="S435">
        <v>0</v>
      </c>
      <c r="T435">
        <v>18.899999999999999</v>
      </c>
      <c r="U435">
        <v>76.92</v>
      </c>
      <c r="V435">
        <v>26.81</v>
      </c>
      <c r="W435">
        <v>30.98</v>
      </c>
      <c r="X435">
        <v>1.19</v>
      </c>
      <c r="Y435" t="s">
        <v>1099</v>
      </c>
      <c r="Z435">
        <v>42835</v>
      </c>
      <c r="AA435" s="17">
        <f t="shared" si="44"/>
        <v>2299074</v>
      </c>
      <c r="AB435" s="17" t="str">
        <f t="shared" si="45"/>
        <v>Solid Door Reach-In Refrigerator</v>
      </c>
      <c r="AC435" s="9" t="str">
        <f t="shared" si="46"/>
        <v>KOOL-IT</v>
      </c>
      <c r="AD435" s="18" t="str">
        <f t="shared" si="47"/>
        <v>KBSR-1</v>
      </c>
      <c r="AE435" s="18">
        <f t="shared" si="48"/>
        <v>264.59999999999997</v>
      </c>
      <c r="AF435" s="18">
        <f t="shared" si="49"/>
        <v>26.459999999999997</v>
      </c>
    </row>
    <row r="436" spans="1:32" x14ac:dyDescent="0.25">
      <c r="A436" s="9" t="s">
        <v>617</v>
      </c>
      <c r="B436" s="12">
        <f>VLOOKUP(A436, 'Measures with Incentive Levels'!$A$1:$C$21, 2, FALSE)*R436</f>
        <v>264.46000000000004</v>
      </c>
      <c r="C436" s="12">
        <f t="shared" si="43"/>
        <v>26.446000000000005</v>
      </c>
      <c r="D436">
        <v>2335241</v>
      </c>
      <c r="E436" t="s">
        <v>543</v>
      </c>
      <c r="F436" t="s">
        <v>1587</v>
      </c>
      <c r="G436" t="s">
        <v>2266</v>
      </c>
      <c r="H436" t="s">
        <v>2266</v>
      </c>
      <c r="J436" t="s">
        <v>2032</v>
      </c>
      <c r="K436" t="s">
        <v>1507</v>
      </c>
      <c r="L436" t="s">
        <v>1529</v>
      </c>
      <c r="M436" t="s">
        <v>1509</v>
      </c>
      <c r="N436">
        <v>0</v>
      </c>
      <c r="O436">
        <v>1</v>
      </c>
      <c r="P436">
        <v>1</v>
      </c>
      <c r="Q436" t="s">
        <v>1510</v>
      </c>
      <c r="R436">
        <v>18.89</v>
      </c>
      <c r="S436">
        <v>0</v>
      </c>
      <c r="T436">
        <v>18.89</v>
      </c>
      <c r="U436">
        <v>82.38</v>
      </c>
      <c r="V436">
        <v>26.75</v>
      </c>
      <c r="W436">
        <v>31</v>
      </c>
      <c r="X436">
        <v>0.85</v>
      </c>
      <c r="Y436" t="s">
        <v>1273</v>
      </c>
      <c r="Z436">
        <v>43480</v>
      </c>
      <c r="AA436" s="17">
        <f t="shared" si="44"/>
        <v>2335241</v>
      </c>
      <c r="AB436" s="17" t="str">
        <f t="shared" si="45"/>
        <v>Solid Door Reach-In Refrigerator</v>
      </c>
      <c r="AC436" s="9" t="str">
        <f t="shared" si="46"/>
        <v>KOOL-IT</v>
      </c>
      <c r="AD436" s="18" t="str">
        <f t="shared" si="47"/>
        <v>KBSR-1</v>
      </c>
      <c r="AE436" s="18">
        <f t="shared" si="48"/>
        <v>264.46000000000004</v>
      </c>
      <c r="AF436" s="18">
        <f t="shared" si="49"/>
        <v>26.446000000000005</v>
      </c>
    </row>
    <row r="437" spans="1:32" x14ac:dyDescent="0.25">
      <c r="A437" s="9" t="s">
        <v>617</v>
      </c>
      <c r="B437" s="12">
        <f>VLOOKUP(A437, 'Measures with Incentive Levels'!$A$1:$C$21, 2, FALSE)*R437</f>
        <v>599.19999999999993</v>
      </c>
      <c r="C437" s="12">
        <f t="shared" si="43"/>
        <v>59.919999999999995</v>
      </c>
      <c r="D437">
        <v>2299080</v>
      </c>
      <c r="E437" t="s">
        <v>543</v>
      </c>
      <c r="F437" t="s">
        <v>1587</v>
      </c>
      <c r="G437" t="s">
        <v>2267</v>
      </c>
      <c r="H437" t="s">
        <v>2267</v>
      </c>
      <c r="J437" t="s">
        <v>2032</v>
      </c>
      <c r="K437" t="s">
        <v>1507</v>
      </c>
      <c r="L437" t="s">
        <v>1529</v>
      </c>
      <c r="M437" t="s">
        <v>1509</v>
      </c>
      <c r="N437">
        <v>0</v>
      </c>
      <c r="O437">
        <v>2</v>
      </c>
      <c r="P437">
        <v>2</v>
      </c>
      <c r="Q437" t="s">
        <v>1510</v>
      </c>
      <c r="R437">
        <v>42.8</v>
      </c>
      <c r="S437">
        <v>0</v>
      </c>
      <c r="T437">
        <v>42.8</v>
      </c>
      <c r="U437">
        <v>76.92</v>
      </c>
      <c r="V437">
        <v>53.94</v>
      </c>
      <c r="W437">
        <v>30.98</v>
      </c>
      <c r="X437">
        <v>1.94</v>
      </c>
      <c r="Y437" t="s">
        <v>1099</v>
      </c>
      <c r="Z437">
        <v>42835</v>
      </c>
      <c r="AA437" s="17">
        <f t="shared" si="44"/>
        <v>2299080</v>
      </c>
      <c r="AB437" s="17" t="str">
        <f t="shared" si="45"/>
        <v>Solid Door Reach-In Refrigerator</v>
      </c>
      <c r="AC437" s="9" t="str">
        <f t="shared" si="46"/>
        <v>KOOL-IT</v>
      </c>
      <c r="AD437" s="18" t="str">
        <f t="shared" si="47"/>
        <v>KBSR-2</v>
      </c>
      <c r="AE437" s="18">
        <f t="shared" si="48"/>
        <v>599.19999999999993</v>
      </c>
      <c r="AF437" s="18">
        <f t="shared" si="49"/>
        <v>59.919999999999995</v>
      </c>
    </row>
    <row r="438" spans="1:32" x14ac:dyDescent="0.25">
      <c r="A438" s="9" t="s">
        <v>617</v>
      </c>
      <c r="B438" s="12">
        <f>VLOOKUP(A438, 'Measures with Incentive Levels'!$A$1:$C$21, 2, FALSE)*R438</f>
        <v>597.66</v>
      </c>
      <c r="C438" s="12">
        <f t="shared" si="43"/>
        <v>59.765999999999998</v>
      </c>
      <c r="D438">
        <v>2335237</v>
      </c>
      <c r="E438" t="s">
        <v>543</v>
      </c>
      <c r="F438" t="s">
        <v>1587</v>
      </c>
      <c r="G438" t="s">
        <v>2267</v>
      </c>
      <c r="H438" t="s">
        <v>2267</v>
      </c>
      <c r="J438" t="s">
        <v>2032</v>
      </c>
      <c r="K438" t="s">
        <v>1507</v>
      </c>
      <c r="L438" t="s">
        <v>1529</v>
      </c>
      <c r="M438" t="s">
        <v>1509</v>
      </c>
      <c r="N438">
        <v>0</v>
      </c>
      <c r="O438">
        <v>2</v>
      </c>
      <c r="P438">
        <v>2</v>
      </c>
      <c r="Q438" t="s">
        <v>1510</v>
      </c>
      <c r="R438">
        <v>42.69</v>
      </c>
      <c r="S438">
        <v>0</v>
      </c>
      <c r="T438">
        <v>42.69</v>
      </c>
      <c r="U438">
        <v>82.38</v>
      </c>
      <c r="V438">
        <v>54</v>
      </c>
      <c r="W438">
        <v>31</v>
      </c>
      <c r="X438">
        <v>2.59</v>
      </c>
      <c r="Y438" t="s">
        <v>1273</v>
      </c>
      <c r="Z438">
        <v>43480</v>
      </c>
      <c r="AA438" s="17">
        <f t="shared" si="44"/>
        <v>2335237</v>
      </c>
      <c r="AB438" s="17" t="str">
        <f t="shared" si="45"/>
        <v>Solid Door Reach-In Refrigerator</v>
      </c>
      <c r="AC438" s="9" t="str">
        <f t="shared" si="46"/>
        <v>KOOL-IT</v>
      </c>
      <c r="AD438" s="18" t="str">
        <f t="shared" si="47"/>
        <v>KBSR-2</v>
      </c>
      <c r="AE438" s="18">
        <f t="shared" si="48"/>
        <v>597.66</v>
      </c>
      <c r="AF438" s="18">
        <f t="shared" si="49"/>
        <v>59.765999999999998</v>
      </c>
    </row>
    <row r="439" spans="1:32" x14ac:dyDescent="0.25">
      <c r="A439" s="9" t="s">
        <v>617</v>
      </c>
      <c r="B439" s="12">
        <f>VLOOKUP(A439, 'Measures with Incentive Levels'!$A$1:$C$21, 2, FALSE)*R439</f>
        <v>933.80000000000007</v>
      </c>
      <c r="C439" s="12">
        <f t="shared" si="43"/>
        <v>93.38000000000001</v>
      </c>
      <c r="D439">
        <v>2299068</v>
      </c>
      <c r="E439" t="s">
        <v>543</v>
      </c>
      <c r="F439" t="s">
        <v>1587</v>
      </c>
      <c r="G439" t="s">
        <v>2268</v>
      </c>
      <c r="H439" t="s">
        <v>2268</v>
      </c>
      <c r="J439" t="s">
        <v>2032</v>
      </c>
      <c r="K439" t="s">
        <v>1507</v>
      </c>
      <c r="L439" t="s">
        <v>1529</v>
      </c>
      <c r="M439" t="s">
        <v>1509</v>
      </c>
      <c r="N439">
        <v>0</v>
      </c>
      <c r="O439">
        <v>3</v>
      </c>
      <c r="P439">
        <v>3</v>
      </c>
      <c r="Q439" t="s">
        <v>1510</v>
      </c>
      <c r="R439">
        <v>66.7</v>
      </c>
      <c r="S439">
        <v>0</v>
      </c>
      <c r="T439">
        <v>66.7</v>
      </c>
      <c r="U439">
        <v>82.56</v>
      </c>
      <c r="V439">
        <v>81.099999999999994</v>
      </c>
      <c r="W439">
        <v>30.98</v>
      </c>
      <c r="X439">
        <v>2.85</v>
      </c>
      <c r="Y439" t="s">
        <v>1099</v>
      </c>
      <c r="Z439">
        <v>42835</v>
      </c>
      <c r="AA439" s="17">
        <f t="shared" si="44"/>
        <v>2299068</v>
      </c>
      <c r="AB439" s="17" t="str">
        <f t="shared" si="45"/>
        <v>Solid Door Reach-In Refrigerator</v>
      </c>
      <c r="AC439" s="9" t="str">
        <f t="shared" si="46"/>
        <v>KOOL-IT</v>
      </c>
      <c r="AD439" s="18" t="str">
        <f t="shared" si="47"/>
        <v>KBSR-3</v>
      </c>
      <c r="AE439" s="18">
        <f t="shared" si="48"/>
        <v>933.80000000000007</v>
      </c>
      <c r="AF439" s="18">
        <f t="shared" si="49"/>
        <v>93.38000000000001</v>
      </c>
    </row>
    <row r="440" spans="1:32" x14ac:dyDescent="0.25">
      <c r="A440" s="9" t="s">
        <v>617</v>
      </c>
      <c r="B440" s="12">
        <f>VLOOKUP(A440, 'Measures with Incentive Levels'!$A$1:$C$21, 2, FALSE)*R440</f>
        <v>931.28</v>
      </c>
      <c r="C440" s="12">
        <f t="shared" si="43"/>
        <v>93.128</v>
      </c>
      <c r="D440">
        <v>2335245</v>
      </c>
      <c r="E440" t="s">
        <v>543</v>
      </c>
      <c r="F440" t="s">
        <v>1587</v>
      </c>
      <c r="G440" t="s">
        <v>2268</v>
      </c>
      <c r="H440" t="s">
        <v>2268</v>
      </c>
      <c r="J440" t="s">
        <v>2032</v>
      </c>
      <c r="K440" t="s">
        <v>1507</v>
      </c>
      <c r="L440" t="s">
        <v>1529</v>
      </c>
      <c r="M440" t="s">
        <v>1509</v>
      </c>
      <c r="N440">
        <v>0</v>
      </c>
      <c r="O440">
        <v>3</v>
      </c>
      <c r="P440">
        <v>3</v>
      </c>
      <c r="Q440" t="s">
        <v>1510</v>
      </c>
      <c r="R440">
        <v>66.52</v>
      </c>
      <c r="S440">
        <v>0</v>
      </c>
      <c r="T440">
        <v>66.52</v>
      </c>
      <c r="U440">
        <v>82.38</v>
      </c>
      <c r="V440">
        <v>81</v>
      </c>
      <c r="W440">
        <v>31</v>
      </c>
      <c r="X440">
        <v>2.94</v>
      </c>
      <c r="Y440" t="s">
        <v>1273</v>
      </c>
      <c r="Z440">
        <v>43480</v>
      </c>
      <c r="AA440" s="17">
        <f t="shared" si="44"/>
        <v>2335245</v>
      </c>
      <c r="AB440" s="17" t="str">
        <f t="shared" si="45"/>
        <v>Solid Door Reach-In Refrigerator</v>
      </c>
      <c r="AC440" s="9" t="str">
        <f t="shared" si="46"/>
        <v>KOOL-IT</v>
      </c>
      <c r="AD440" s="18" t="str">
        <f t="shared" si="47"/>
        <v>KBSR-3</v>
      </c>
      <c r="AE440" s="18">
        <f t="shared" si="48"/>
        <v>931.28</v>
      </c>
      <c r="AF440" s="18">
        <f t="shared" si="49"/>
        <v>93.128</v>
      </c>
    </row>
    <row r="441" spans="1:32" x14ac:dyDescent="0.25">
      <c r="A441" s="9" t="s">
        <v>617</v>
      </c>
      <c r="B441" s="12">
        <f>VLOOKUP(A441, 'Measures with Incentive Levels'!$A$1:$C$21, 2, FALSE)*R441</f>
        <v>253.40000000000003</v>
      </c>
      <c r="C441" s="12">
        <f t="shared" si="43"/>
        <v>25.340000000000003</v>
      </c>
      <c r="D441">
        <v>2287021</v>
      </c>
      <c r="E441" t="s">
        <v>543</v>
      </c>
      <c r="F441" t="s">
        <v>1587</v>
      </c>
      <c r="G441" t="s">
        <v>1784</v>
      </c>
      <c r="H441" t="s">
        <v>2269</v>
      </c>
      <c r="J441" t="s">
        <v>2032</v>
      </c>
      <c r="K441" t="s">
        <v>1507</v>
      </c>
      <c r="L441" t="s">
        <v>1528</v>
      </c>
      <c r="M441" t="s">
        <v>1509</v>
      </c>
      <c r="N441">
        <v>0</v>
      </c>
      <c r="O441">
        <v>1</v>
      </c>
      <c r="P441">
        <v>1</v>
      </c>
      <c r="Q441" t="s">
        <v>1510</v>
      </c>
      <c r="R441">
        <v>18.100000000000001</v>
      </c>
      <c r="S441">
        <v>0</v>
      </c>
      <c r="T441">
        <v>18.100000000000001</v>
      </c>
      <c r="U441">
        <v>82.68</v>
      </c>
      <c r="V441">
        <v>26.77</v>
      </c>
      <c r="W441">
        <v>32.68</v>
      </c>
      <c r="X441">
        <v>1.35</v>
      </c>
      <c r="Y441" t="s">
        <v>1099</v>
      </c>
      <c r="Z441">
        <v>42724</v>
      </c>
      <c r="AA441" s="17">
        <f t="shared" si="44"/>
        <v>2287021</v>
      </c>
      <c r="AB441" s="17" t="str">
        <f t="shared" si="45"/>
        <v>Solid Door Reach-In Refrigerator</v>
      </c>
      <c r="AC441" s="9" t="str">
        <f t="shared" si="46"/>
        <v>KOOL-IT</v>
      </c>
      <c r="AD441" s="18" t="str">
        <f t="shared" si="47"/>
        <v>KT28R</v>
      </c>
      <c r="AE441" s="18">
        <f t="shared" si="48"/>
        <v>253.40000000000003</v>
      </c>
      <c r="AF441" s="18">
        <f t="shared" si="49"/>
        <v>25.340000000000003</v>
      </c>
    </row>
    <row r="442" spans="1:32" x14ac:dyDescent="0.25">
      <c r="A442" s="9" t="s">
        <v>617</v>
      </c>
      <c r="B442" s="12">
        <f>VLOOKUP(A442, 'Measures with Incentive Levels'!$A$1:$C$21, 2, FALSE)*R442</f>
        <v>253.40000000000003</v>
      </c>
      <c r="C442" s="12">
        <f t="shared" si="43"/>
        <v>25.340000000000003</v>
      </c>
      <c r="D442">
        <v>2332160</v>
      </c>
      <c r="E442" t="s">
        <v>543</v>
      </c>
      <c r="F442" t="s">
        <v>1587</v>
      </c>
      <c r="G442" t="s">
        <v>1784</v>
      </c>
      <c r="H442" t="s">
        <v>2269</v>
      </c>
      <c r="J442" t="s">
        <v>2032</v>
      </c>
      <c r="K442" t="s">
        <v>1507</v>
      </c>
      <c r="L442" t="s">
        <v>1528</v>
      </c>
      <c r="M442" t="s">
        <v>1509</v>
      </c>
      <c r="N442">
        <v>0</v>
      </c>
      <c r="O442">
        <v>1</v>
      </c>
      <c r="P442">
        <v>1</v>
      </c>
      <c r="Q442" t="s">
        <v>1510</v>
      </c>
      <c r="R442">
        <v>18.100000000000001</v>
      </c>
      <c r="S442">
        <v>0</v>
      </c>
      <c r="T442">
        <v>18.100000000000001</v>
      </c>
      <c r="U442">
        <v>82.68</v>
      </c>
      <c r="V442">
        <v>26.77</v>
      </c>
      <c r="W442">
        <v>32.68</v>
      </c>
      <c r="X442">
        <v>0.83</v>
      </c>
      <c r="Y442" t="s">
        <v>1273</v>
      </c>
      <c r="Z442">
        <v>43448</v>
      </c>
      <c r="AA442" s="17">
        <f t="shared" si="44"/>
        <v>2332160</v>
      </c>
      <c r="AB442" s="17" t="str">
        <f t="shared" si="45"/>
        <v>Solid Door Reach-In Refrigerator</v>
      </c>
      <c r="AC442" s="9" t="str">
        <f t="shared" si="46"/>
        <v>KOOL-IT</v>
      </c>
      <c r="AD442" s="18" t="str">
        <f t="shared" si="47"/>
        <v>KT28R</v>
      </c>
      <c r="AE442" s="18">
        <f t="shared" si="48"/>
        <v>253.40000000000003</v>
      </c>
      <c r="AF442" s="18">
        <f t="shared" si="49"/>
        <v>25.340000000000003</v>
      </c>
    </row>
    <row r="443" spans="1:32" x14ac:dyDescent="0.25">
      <c r="A443" s="9" t="s">
        <v>617</v>
      </c>
      <c r="B443" s="12">
        <f>VLOOKUP(A443, 'Measures with Incentive Levels'!$A$1:$C$21, 2, FALSE)*R443</f>
        <v>595</v>
      </c>
      <c r="C443" s="12">
        <f t="shared" si="43"/>
        <v>59.5</v>
      </c>
      <c r="D443">
        <v>2287048</v>
      </c>
      <c r="E443" t="s">
        <v>543</v>
      </c>
      <c r="F443" t="s">
        <v>1587</v>
      </c>
      <c r="G443" t="s">
        <v>1784</v>
      </c>
      <c r="H443" t="s">
        <v>2270</v>
      </c>
      <c r="J443" t="s">
        <v>2032</v>
      </c>
      <c r="K443" t="s">
        <v>1507</v>
      </c>
      <c r="L443" t="s">
        <v>1528</v>
      </c>
      <c r="M443" t="s">
        <v>1509</v>
      </c>
      <c r="N443">
        <v>0</v>
      </c>
      <c r="O443">
        <v>1</v>
      </c>
      <c r="P443">
        <v>1</v>
      </c>
      <c r="Q443" t="s">
        <v>1510</v>
      </c>
      <c r="R443">
        <v>42.5</v>
      </c>
      <c r="S443">
        <v>0</v>
      </c>
      <c r="T443">
        <v>42.5</v>
      </c>
      <c r="U443">
        <v>82.68</v>
      </c>
      <c r="V443">
        <v>53.94</v>
      </c>
      <c r="W443">
        <v>32.68</v>
      </c>
      <c r="X443">
        <v>2.5499999999999998</v>
      </c>
      <c r="Y443" t="s">
        <v>1099</v>
      </c>
      <c r="Z443">
        <v>42724</v>
      </c>
      <c r="AA443" s="17">
        <f t="shared" si="44"/>
        <v>2287048</v>
      </c>
      <c r="AB443" s="17" t="str">
        <f t="shared" si="45"/>
        <v>Solid Door Reach-In Refrigerator</v>
      </c>
      <c r="AC443" s="9" t="str">
        <f t="shared" si="46"/>
        <v>KOOL-IT</v>
      </c>
      <c r="AD443" s="18" t="str">
        <f t="shared" si="47"/>
        <v>KT56R</v>
      </c>
      <c r="AE443" s="18">
        <f t="shared" si="48"/>
        <v>595</v>
      </c>
      <c r="AF443" s="18">
        <f t="shared" si="49"/>
        <v>59.5</v>
      </c>
    </row>
    <row r="444" spans="1:32" x14ac:dyDescent="0.25">
      <c r="A444" s="9" t="s">
        <v>617</v>
      </c>
      <c r="B444" s="12">
        <f>VLOOKUP(A444, 'Measures with Incentive Levels'!$A$1:$C$21, 2, FALSE)*R444</f>
        <v>595</v>
      </c>
      <c r="C444" s="12">
        <f t="shared" si="43"/>
        <v>59.5</v>
      </c>
      <c r="D444">
        <v>2332162</v>
      </c>
      <c r="E444" t="s">
        <v>543</v>
      </c>
      <c r="F444" t="s">
        <v>1587</v>
      </c>
      <c r="G444" t="s">
        <v>1784</v>
      </c>
      <c r="H444" t="s">
        <v>2270</v>
      </c>
      <c r="J444" t="s">
        <v>2032</v>
      </c>
      <c r="K444" t="s">
        <v>1507</v>
      </c>
      <c r="L444" t="s">
        <v>1528</v>
      </c>
      <c r="M444" t="s">
        <v>1509</v>
      </c>
      <c r="N444">
        <v>0</v>
      </c>
      <c r="O444">
        <v>2</v>
      </c>
      <c r="P444">
        <v>2</v>
      </c>
      <c r="Q444" t="s">
        <v>1510</v>
      </c>
      <c r="R444">
        <v>42.5</v>
      </c>
      <c r="S444">
        <v>0</v>
      </c>
      <c r="T444">
        <v>42.5</v>
      </c>
      <c r="U444">
        <v>82.68</v>
      </c>
      <c r="V444">
        <v>53.94</v>
      </c>
      <c r="W444">
        <v>32.68</v>
      </c>
      <c r="X444">
        <v>1.54</v>
      </c>
      <c r="Y444" t="s">
        <v>1273</v>
      </c>
      <c r="Z444">
        <v>43448</v>
      </c>
      <c r="AA444" s="17">
        <f t="shared" si="44"/>
        <v>2332162</v>
      </c>
      <c r="AB444" s="17" t="str">
        <f t="shared" si="45"/>
        <v>Solid Door Reach-In Refrigerator</v>
      </c>
      <c r="AC444" s="9" t="str">
        <f t="shared" si="46"/>
        <v>KOOL-IT</v>
      </c>
      <c r="AD444" s="18" t="str">
        <f t="shared" si="47"/>
        <v>KT56R</v>
      </c>
      <c r="AE444" s="18">
        <f t="shared" si="48"/>
        <v>595</v>
      </c>
      <c r="AF444" s="18">
        <f t="shared" si="49"/>
        <v>59.5</v>
      </c>
    </row>
    <row r="445" spans="1:32" x14ac:dyDescent="0.25">
      <c r="A445" s="9" t="s">
        <v>617</v>
      </c>
      <c r="B445" s="12">
        <f>VLOOKUP(A445, 'Measures with Incentive Levels'!$A$1:$C$21, 2, FALSE)*R445</f>
        <v>266.56</v>
      </c>
      <c r="C445" s="12">
        <f t="shared" si="43"/>
        <v>26.656000000000002</v>
      </c>
      <c r="D445">
        <v>2335229</v>
      </c>
      <c r="E445" t="s">
        <v>543</v>
      </c>
      <c r="F445" t="s">
        <v>1587</v>
      </c>
      <c r="G445" t="s">
        <v>2271</v>
      </c>
      <c r="H445" t="s">
        <v>2271</v>
      </c>
      <c r="J445" t="s">
        <v>2032</v>
      </c>
      <c r="K445" t="s">
        <v>1507</v>
      </c>
      <c r="L445" t="s">
        <v>1529</v>
      </c>
      <c r="M445" t="s">
        <v>1509</v>
      </c>
      <c r="N445">
        <v>0</v>
      </c>
      <c r="O445">
        <v>1</v>
      </c>
      <c r="P445">
        <v>1</v>
      </c>
      <c r="Q445" t="s">
        <v>1510</v>
      </c>
      <c r="R445">
        <v>19.04</v>
      </c>
      <c r="S445">
        <v>0</v>
      </c>
      <c r="T445">
        <v>19.04</v>
      </c>
      <c r="U445">
        <v>81.75</v>
      </c>
      <c r="V445">
        <v>26.75</v>
      </c>
      <c r="W445">
        <v>31</v>
      </c>
      <c r="X445">
        <v>1.06</v>
      </c>
      <c r="Y445" t="s">
        <v>1273</v>
      </c>
      <c r="Z445">
        <v>43480</v>
      </c>
      <c r="AA445" s="17">
        <f t="shared" si="44"/>
        <v>2335229</v>
      </c>
      <c r="AB445" s="17" t="str">
        <f t="shared" si="45"/>
        <v>Solid Door Reach-In Refrigerator</v>
      </c>
      <c r="AC445" s="9" t="str">
        <f t="shared" si="46"/>
        <v>KOOL-IT</v>
      </c>
      <c r="AD445" s="18" t="str">
        <f t="shared" si="47"/>
        <v>KTSR-1</v>
      </c>
      <c r="AE445" s="18">
        <f t="shared" si="48"/>
        <v>266.56</v>
      </c>
      <c r="AF445" s="18">
        <f t="shared" si="49"/>
        <v>26.656000000000002</v>
      </c>
    </row>
    <row r="446" spans="1:32" x14ac:dyDescent="0.25">
      <c r="A446" s="9" t="s">
        <v>617</v>
      </c>
      <c r="B446" s="12">
        <f>VLOOKUP(A446, 'Measures with Incentive Levels'!$A$1:$C$21, 2, FALSE)*R446</f>
        <v>599.9</v>
      </c>
      <c r="C446" s="12">
        <f t="shared" si="43"/>
        <v>59.99</v>
      </c>
      <c r="D446">
        <v>2335249</v>
      </c>
      <c r="E446" t="s">
        <v>543</v>
      </c>
      <c r="F446" t="s">
        <v>1587</v>
      </c>
      <c r="G446" t="s">
        <v>2272</v>
      </c>
      <c r="H446" t="s">
        <v>2272</v>
      </c>
      <c r="J446" t="s">
        <v>2032</v>
      </c>
      <c r="K446" t="s">
        <v>1507</v>
      </c>
      <c r="L446" t="s">
        <v>1529</v>
      </c>
      <c r="M446" t="s">
        <v>1509</v>
      </c>
      <c r="N446">
        <v>0</v>
      </c>
      <c r="O446">
        <v>2</v>
      </c>
      <c r="P446">
        <v>2</v>
      </c>
      <c r="Q446" t="s">
        <v>1510</v>
      </c>
      <c r="R446">
        <v>42.85</v>
      </c>
      <c r="S446">
        <v>0</v>
      </c>
      <c r="T446">
        <v>42.85</v>
      </c>
      <c r="U446">
        <v>81.75</v>
      </c>
      <c r="V446">
        <v>54</v>
      </c>
      <c r="W446">
        <v>31</v>
      </c>
      <c r="X446">
        <v>1.66</v>
      </c>
      <c r="Y446" t="s">
        <v>1273</v>
      </c>
      <c r="Z446">
        <v>43480</v>
      </c>
      <c r="AA446" s="17">
        <f t="shared" si="44"/>
        <v>2335249</v>
      </c>
      <c r="AB446" s="17" t="str">
        <f t="shared" si="45"/>
        <v>Solid Door Reach-In Refrigerator</v>
      </c>
      <c r="AC446" s="9" t="str">
        <f t="shared" si="46"/>
        <v>KOOL-IT</v>
      </c>
      <c r="AD446" s="18" t="str">
        <f t="shared" si="47"/>
        <v>KTSR-2</v>
      </c>
      <c r="AE446" s="18">
        <f t="shared" si="48"/>
        <v>599.9</v>
      </c>
      <c r="AF446" s="18">
        <f t="shared" si="49"/>
        <v>59.99</v>
      </c>
    </row>
    <row r="447" spans="1:32" x14ac:dyDescent="0.25">
      <c r="A447" s="9" t="s">
        <v>617</v>
      </c>
      <c r="B447" s="12">
        <f>VLOOKUP(A447, 'Measures with Incentive Levels'!$A$1:$C$21, 2, FALSE)*R447</f>
        <v>75.600000000000009</v>
      </c>
      <c r="C447" s="12">
        <f t="shared" si="43"/>
        <v>7.5600000000000014</v>
      </c>
      <c r="D447">
        <v>2287070</v>
      </c>
      <c r="E447" t="s">
        <v>543</v>
      </c>
      <c r="F447" t="s">
        <v>1587</v>
      </c>
      <c r="G447" t="s">
        <v>1784</v>
      </c>
      <c r="H447" t="s">
        <v>2273</v>
      </c>
      <c r="J447" t="s">
        <v>2032</v>
      </c>
      <c r="K447" t="s">
        <v>1507</v>
      </c>
      <c r="L447" t="s">
        <v>1528</v>
      </c>
      <c r="M447" t="s">
        <v>1509</v>
      </c>
      <c r="N447">
        <v>0</v>
      </c>
      <c r="O447">
        <v>1</v>
      </c>
      <c r="P447">
        <v>1</v>
      </c>
      <c r="Q447" t="s">
        <v>1510</v>
      </c>
      <c r="R447">
        <v>5.4</v>
      </c>
      <c r="S447">
        <v>0</v>
      </c>
      <c r="T447">
        <v>5.4</v>
      </c>
      <c r="U447">
        <v>35.549999999999997</v>
      </c>
      <c r="V447">
        <v>27.76</v>
      </c>
      <c r="W447">
        <v>29.92</v>
      </c>
      <c r="X447">
        <v>0.99</v>
      </c>
      <c r="Y447" t="s">
        <v>1649</v>
      </c>
      <c r="Z447">
        <v>42724</v>
      </c>
      <c r="AA447" s="17">
        <f t="shared" si="44"/>
        <v>2287070</v>
      </c>
      <c r="AB447" s="17" t="str">
        <f t="shared" si="45"/>
        <v>Solid Door Reach-In Refrigerator</v>
      </c>
      <c r="AC447" s="9" t="str">
        <f t="shared" si="46"/>
        <v>KOOL-IT</v>
      </c>
      <c r="AD447" s="18" t="str">
        <f t="shared" si="47"/>
        <v>KUC27-A</v>
      </c>
      <c r="AE447" s="18">
        <f t="shared" si="48"/>
        <v>75.600000000000009</v>
      </c>
      <c r="AF447" s="18">
        <f t="shared" si="49"/>
        <v>7.5600000000000014</v>
      </c>
    </row>
    <row r="448" spans="1:32" x14ac:dyDescent="0.25">
      <c r="A448" s="9" t="s">
        <v>617</v>
      </c>
      <c r="B448" s="12">
        <f>VLOOKUP(A448, 'Measures with Incentive Levels'!$A$1:$C$21, 2, FALSE)*R448</f>
        <v>141.4</v>
      </c>
      <c r="C448" s="12">
        <f t="shared" si="43"/>
        <v>14.14</v>
      </c>
      <c r="D448">
        <v>2287078</v>
      </c>
      <c r="E448" t="s">
        <v>543</v>
      </c>
      <c r="F448" t="s">
        <v>1587</v>
      </c>
      <c r="G448" t="s">
        <v>1784</v>
      </c>
      <c r="H448" t="s">
        <v>2274</v>
      </c>
      <c r="J448" t="s">
        <v>2032</v>
      </c>
      <c r="K448" t="s">
        <v>1507</v>
      </c>
      <c r="L448" t="s">
        <v>1528</v>
      </c>
      <c r="M448" t="s">
        <v>1509</v>
      </c>
      <c r="N448">
        <v>0</v>
      </c>
      <c r="O448">
        <v>2</v>
      </c>
      <c r="P448">
        <v>2</v>
      </c>
      <c r="Q448" t="s">
        <v>1510</v>
      </c>
      <c r="R448">
        <v>10.1</v>
      </c>
      <c r="S448">
        <v>0</v>
      </c>
      <c r="T448">
        <v>10.1</v>
      </c>
      <c r="U448">
        <v>35.549999999999997</v>
      </c>
      <c r="V448">
        <v>48.19</v>
      </c>
      <c r="W448">
        <v>29.92</v>
      </c>
      <c r="X448">
        <v>1.0900000000000001</v>
      </c>
      <c r="Y448" t="s">
        <v>1649</v>
      </c>
      <c r="Z448">
        <v>42724</v>
      </c>
      <c r="AA448" s="17">
        <f t="shared" si="44"/>
        <v>2287078</v>
      </c>
      <c r="AB448" s="17" t="str">
        <f t="shared" si="45"/>
        <v>Solid Door Reach-In Refrigerator</v>
      </c>
      <c r="AC448" s="9" t="str">
        <f t="shared" si="46"/>
        <v>KOOL-IT</v>
      </c>
      <c r="AD448" s="18" t="str">
        <f t="shared" si="47"/>
        <v>KUC48-A</v>
      </c>
      <c r="AE448" s="18">
        <f t="shared" si="48"/>
        <v>141.4</v>
      </c>
      <c r="AF448" s="18">
        <f t="shared" si="49"/>
        <v>14.14</v>
      </c>
    </row>
    <row r="449" spans="1:32" x14ac:dyDescent="0.25">
      <c r="A449" s="9" t="s">
        <v>617</v>
      </c>
      <c r="B449" s="12">
        <f>VLOOKUP(A449, 'Measures with Incentive Levels'!$A$1:$C$21, 2, FALSE)*R449</f>
        <v>184.79999999999998</v>
      </c>
      <c r="C449" s="12">
        <f t="shared" si="43"/>
        <v>18.48</v>
      </c>
      <c r="D449">
        <v>2287085</v>
      </c>
      <c r="E449" t="s">
        <v>543</v>
      </c>
      <c r="F449" t="s">
        <v>1587</v>
      </c>
      <c r="G449" t="s">
        <v>1784</v>
      </c>
      <c r="H449" t="s">
        <v>2275</v>
      </c>
      <c r="J449" t="s">
        <v>2032</v>
      </c>
      <c r="K449" t="s">
        <v>1507</v>
      </c>
      <c r="L449" t="s">
        <v>1528</v>
      </c>
      <c r="M449" t="s">
        <v>1509</v>
      </c>
      <c r="N449">
        <v>0</v>
      </c>
      <c r="O449">
        <v>2</v>
      </c>
      <c r="P449">
        <v>2</v>
      </c>
      <c r="Q449" t="s">
        <v>1510</v>
      </c>
      <c r="R449">
        <v>13.2</v>
      </c>
      <c r="S449">
        <v>0</v>
      </c>
      <c r="T449">
        <v>13.2</v>
      </c>
      <c r="U449">
        <v>35.549999999999997</v>
      </c>
      <c r="V449">
        <v>61.22</v>
      </c>
      <c r="W449">
        <v>29.92</v>
      </c>
      <c r="X449">
        <v>1.19</v>
      </c>
      <c r="Y449" t="s">
        <v>1649</v>
      </c>
      <c r="Z449">
        <v>42724</v>
      </c>
      <c r="AA449" s="17">
        <f t="shared" si="44"/>
        <v>2287085</v>
      </c>
      <c r="AB449" s="17" t="str">
        <f t="shared" si="45"/>
        <v>Solid Door Reach-In Refrigerator</v>
      </c>
      <c r="AC449" s="9" t="str">
        <f t="shared" si="46"/>
        <v>KOOL-IT</v>
      </c>
      <c r="AD449" s="18" t="str">
        <f t="shared" si="47"/>
        <v>KUC60-A</v>
      </c>
      <c r="AE449" s="18">
        <f t="shared" si="48"/>
        <v>184.79999999999998</v>
      </c>
      <c r="AF449" s="18">
        <f t="shared" si="49"/>
        <v>18.48</v>
      </c>
    </row>
    <row r="450" spans="1:32" x14ac:dyDescent="0.25">
      <c r="A450" s="9" t="s">
        <v>617</v>
      </c>
      <c r="B450" s="12">
        <f>VLOOKUP(A450, 'Measures with Incentive Levels'!$A$1:$C$21, 2, FALSE)*R450</f>
        <v>98.42</v>
      </c>
      <c r="C450" s="12">
        <f t="shared" si="43"/>
        <v>9.8420000000000005</v>
      </c>
      <c r="D450">
        <v>2295313</v>
      </c>
      <c r="E450" t="s">
        <v>543</v>
      </c>
      <c r="F450" t="s">
        <v>1587</v>
      </c>
      <c r="G450" t="s">
        <v>2276</v>
      </c>
      <c r="H450" t="s">
        <v>2276</v>
      </c>
      <c r="J450" t="s">
        <v>2032</v>
      </c>
      <c r="K450" t="s">
        <v>1507</v>
      </c>
      <c r="L450" t="s">
        <v>1508</v>
      </c>
      <c r="M450" t="s">
        <v>1632</v>
      </c>
      <c r="N450">
        <v>0</v>
      </c>
      <c r="O450">
        <v>1</v>
      </c>
      <c r="P450">
        <v>1</v>
      </c>
      <c r="Q450" t="s">
        <v>1510</v>
      </c>
      <c r="R450">
        <v>7.03</v>
      </c>
      <c r="S450">
        <v>0</v>
      </c>
      <c r="T450">
        <v>7.03</v>
      </c>
      <c r="U450">
        <v>35.9</v>
      </c>
      <c r="V450">
        <v>27.5</v>
      </c>
      <c r="W450">
        <v>30</v>
      </c>
      <c r="X450">
        <v>0.59</v>
      </c>
      <c r="Y450" t="s">
        <v>1099</v>
      </c>
      <c r="Z450">
        <v>41974</v>
      </c>
      <c r="AA450" s="17">
        <f t="shared" si="44"/>
        <v>2295313</v>
      </c>
      <c r="AB450" s="17" t="str">
        <f t="shared" si="45"/>
        <v>Solid Door Reach-In Refrigerator</v>
      </c>
      <c r="AC450" s="9" t="str">
        <f t="shared" si="46"/>
        <v>KOOL-IT</v>
      </c>
      <c r="AD450" s="18" t="str">
        <f t="shared" si="47"/>
        <v>KUCR-27-1</v>
      </c>
      <c r="AE450" s="18">
        <f t="shared" si="48"/>
        <v>98.42</v>
      </c>
      <c r="AF450" s="18">
        <f t="shared" si="49"/>
        <v>9.8420000000000005</v>
      </c>
    </row>
    <row r="451" spans="1:32" x14ac:dyDescent="0.25">
      <c r="A451" s="9" t="s">
        <v>617</v>
      </c>
      <c r="B451" s="12">
        <f>VLOOKUP(A451, 'Measures with Incentive Levels'!$A$1:$C$21, 2, FALSE)*R451</f>
        <v>133.56</v>
      </c>
      <c r="C451" s="12">
        <f t="shared" ref="C451:C514" si="50">+B451*0.1</f>
        <v>13.356000000000002</v>
      </c>
      <c r="D451">
        <v>2295314</v>
      </c>
      <c r="E451" t="s">
        <v>543</v>
      </c>
      <c r="F451" t="s">
        <v>1587</v>
      </c>
      <c r="G451" t="s">
        <v>2277</v>
      </c>
      <c r="H451" t="s">
        <v>2277</v>
      </c>
      <c r="J451" t="s">
        <v>2032</v>
      </c>
      <c r="K451" t="s">
        <v>1507</v>
      </c>
      <c r="L451" t="s">
        <v>1508</v>
      </c>
      <c r="M451" t="s">
        <v>1632</v>
      </c>
      <c r="N451">
        <v>0</v>
      </c>
      <c r="O451">
        <v>2</v>
      </c>
      <c r="P451">
        <v>2</v>
      </c>
      <c r="Q451" t="s">
        <v>1510</v>
      </c>
      <c r="R451">
        <v>9.5399999999999991</v>
      </c>
      <c r="S451">
        <v>0</v>
      </c>
      <c r="T451">
        <v>9.5399999999999991</v>
      </c>
      <c r="U451">
        <v>35.9</v>
      </c>
      <c r="V451">
        <v>36.4</v>
      </c>
      <c r="W451">
        <v>30</v>
      </c>
      <c r="X451">
        <v>0.77</v>
      </c>
      <c r="Y451" t="s">
        <v>1099</v>
      </c>
      <c r="Z451">
        <v>41974</v>
      </c>
      <c r="AA451" s="17">
        <f t="shared" ref="AA451:AA514" si="51">+D451</f>
        <v>2295314</v>
      </c>
      <c r="AB451" s="17" t="str">
        <f t="shared" ref="AB451:AB514" si="52">+A451</f>
        <v>Solid Door Reach-In Refrigerator</v>
      </c>
      <c r="AC451" s="9" t="str">
        <f t="shared" ref="AC451:AC514" si="53">+F451</f>
        <v>KOOL-IT</v>
      </c>
      <c r="AD451" s="18" t="str">
        <f t="shared" ref="AD451:AD514" si="54">+H451</f>
        <v>KUCR-36-2</v>
      </c>
      <c r="AE451" s="18">
        <f t="shared" ref="AE451:AE514" si="55">+B451</f>
        <v>133.56</v>
      </c>
      <c r="AF451" s="18">
        <f t="shared" ref="AF451:AF514" si="56">+C451</f>
        <v>13.356000000000002</v>
      </c>
    </row>
    <row r="452" spans="1:32" x14ac:dyDescent="0.25">
      <c r="A452" s="9" t="s">
        <v>617</v>
      </c>
      <c r="B452" s="12">
        <f>VLOOKUP(A452, 'Measures with Incentive Levels'!$A$1:$C$21, 2, FALSE)*R452</f>
        <v>183.82000000000002</v>
      </c>
      <c r="C452" s="12">
        <f t="shared" si="50"/>
        <v>18.382000000000001</v>
      </c>
      <c r="D452">
        <v>2295315</v>
      </c>
      <c r="E452" t="s">
        <v>543</v>
      </c>
      <c r="F452" t="s">
        <v>1587</v>
      </c>
      <c r="G452" t="s">
        <v>2278</v>
      </c>
      <c r="H452" t="s">
        <v>2278</v>
      </c>
      <c r="J452" t="s">
        <v>2032</v>
      </c>
      <c r="K452" t="s">
        <v>1507</v>
      </c>
      <c r="L452" t="s">
        <v>1508</v>
      </c>
      <c r="M452" t="s">
        <v>1632</v>
      </c>
      <c r="N452">
        <v>0</v>
      </c>
      <c r="O452">
        <v>2</v>
      </c>
      <c r="P452">
        <v>2</v>
      </c>
      <c r="Q452" t="s">
        <v>1510</v>
      </c>
      <c r="R452">
        <v>13.13</v>
      </c>
      <c r="S452">
        <v>0</v>
      </c>
      <c r="T452">
        <v>13.13</v>
      </c>
      <c r="U452">
        <v>35.9</v>
      </c>
      <c r="V452">
        <v>48.4</v>
      </c>
      <c r="W452">
        <v>30</v>
      </c>
      <c r="X452">
        <v>0.89</v>
      </c>
      <c r="Y452" t="s">
        <v>1099</v>
      </c>
      <c r="Z452">
        <v>41974</v>
      </c>
      <c r="AA452" s="17">
        <f t="shared" si="51"/>
        <v>2295315</v>
      </c>
      <c r="AB452" s="17" t="str">
        <f t="shared" si="52"/>
        <v>Solid Door Reach-In Refrigerator</v>
      </c>
      <c r="AC452" s="9" t="str">
        <f t="shared" si="53"/>
        <v>KOOL-IT</v>
      </c>
      <c r="AD452" s="18" t="str">
        <f t="shared" si="54"/>
        <v>KUCR-48-2</v>
      </c>
      <c r="AE452" s="18">
        <f t="shared" si="55"/>
        <v>183.82000000000002</v>
      </c>
      <c r="AF452" s="18">
        <f t="shared" si="56"/>
        <v>18.382000000000001</v>
      </c>
    </row>
    <row r="453" spans="1:32" x14ac:dyDescent="0.25">
      <c r="A453" s="9" t="s">
        <v>617</v>
      </c>
      <c r="B453" s="12">
        <f>VLOOKUP(A453, 'Measures with Incentive Levels'!$A$1:$C$21, 2, FALSE)*R453</f>
        <v>234.35999999999999</v>
      </c>
      <c r="C453" s="12">
        <f t="shared" si="50"/>
        <v>23.436</v>
      </c>
      <c r="D453">
        <v>2295316</v>
      </c>
      <c r="E453" t="s">
        <v>543</v>
      </c>
      <c r="F453" t="s">
        <v>1587</v>
      </c>
      <c r="G453" t="s">
        <v>2279</v>
      </c>
      <c r="H453" t="s">
        <v>2279</v>
      </c>
      <c r="J453" t="s">
        <v>2032</v>
      </c>
      <c r="K453" t="s">
        <v>1507</v>
      </c>
      <c r="L453" t="s">
        <v>1508</v>
      </c>
      <c r="M453" t="s">
        <v>1632</v>
      </c>
      <c r="N453">
        <v>0</v>
      </c>
      <c r="O453">
        <v>2</v>
      </c>
      <c r="P453">
        <v>2</v>
      </c>
      <c r="Q453" t="s">
        <v>1510</v>
      </c>
      <c r="R453">
        <v>16.739999999999998</v>
      </c>
      <c r="S453">
        <v>0</v>
      </c>
      <c r="T453">
        <v>16.739999999999998</v>
      </c>
      <c r="U453">
        <v>35.9</v>
      </c>
      <c r="V453">
        <v>60.4</v>
      </c>
      <c r="W453">
        <v>30</v>
      </c>
      <c r="X453">
        <v>1.1000000000000001</v>
      </c>
      <c r="Y453" t="s">
        <v>1099</v>
      </c>
      <c r="Z453">
        <v>41974</v>
      </c>
      <c r="AA453" s="17">
        <f t="shared" si="51"/>
        <v>2295316</v>
      </c>
      <c r="AB453" s="17" t="str">
        <f t="shared" si="52"/>
        <v>Solid Door Reach-In Refrigerator</v>
      </c>
      <c r="AC453" s="9" t="str">
        <f t="shared" si="53"/>
        <v>KOOL-IT</v>
      </c>
      <c r="AD453" s="18" t="str">
        <f t="shared" si="54"/>
        <v>KUCR-60-2</v>
      </c>
      <c r="AE453" s="18">
        <f t="shared" si="55"/>
        <v>234.35999999999999</v>
      </c>
      <c r="AF453" s="18">
        <f t="shared" si="56"/>
        <v>23.436</v>
      </c>
    </row>
    <row r="454" spans="1:32" x14ac:dyDescent="0.25">
      <c r="A454" s="9" t="s">
        <v>617</v>
      </c>
      <c r="B454" s="12">
        <f>VLOOKUP(A454, 'Measures with Incentive Levels'!$A$1:$C$21, 2, FALSE)*R454</f>
        <v>282.8</v>
      </c>
      <c r="C454" s="12">
        <f t="shared" si="50"/>
        <v>28.28</v>
      </c>
      <c r="D454">
        <v>2295317</v>
      </c>
      <c r="E454" t="s">
        <v>543</v>
      </c>
      <c r="F454" t="s">
        <v>1587</v>
      </c>
      <c r="G454" t="s">
        <v>2280</v>
      </c>
      <c r="H454" t="s">
        <v>2280</v>
      </c>
      <c r="J454" t="s">
        <v>2032</v>
      </c>
      <c r="K454" t="s">
        <v>1507</v>
      </c>
      <c r="L454" t="s">
        <v>1508</v>
      </c>
      <c r="M454" t="s">
        <v>1632</v>
      </c>
      <c r="N454">
        <v>0</v>
      </c>
      <c r="O454">
        <v>3</v>
      </c>
      <c r="P454">
        <v>3</v>
      </c>
      <c r="Q454" t="s">
        <v>1510</v>
      </c>
      <c r="R454">
        <v>20.2</v>
      </c>
      <c r="S454">
        <v>0</v>
      </c>
      <c r="T454">
        <v>20.2</v>
      </c>
      <c r="U454">
        <v>35.9</v>
      </c>
      <c r="V454">
        <v>72.400000000000006</v>
      </c>
      <c r="W454">
        <v>30</v>
      </c>
      <c r="X454">
        <v>1.44</v>
      </c>
      <c r="Y454" t="s">
        <v>1099</v>
      </c>
      <c r="Z454">
        <v>41974</v>
      </c>
      <c r="AA454" s="17">
        <f t="shared" si="51"/>
        <v>2295317</v>
      </c>
      <c r="AB454" s="17" t="str">
        <f t="shared" si="52"/>
        <v>Solid Door Reach-In Refrigerator</v>
      </c>
      <c r="AC454" s="9" t="str">
        <f t="shared" si="53"/>
        <v>KOOL-IT</v>
      </c>
      <c r="AD454" s="18" t="str">
        <f t="shared" si="54"/>
        <v>KUCR-72-3</v>
      </c>
      <c r="AE454" s="18">
        <f t="shared" si="55"/>
        <v>282.8</v>
      </c>
      <c r="AF454" s="18">
        <f t="shared" si="56"/>
        <v>28.28</v>
      </c>
    </row>
    <row r="455" spans="1:32" x14ac:dyDescent="0.25">
      <c r="A455" s="9" t="s">
        <v>617</v>
      </c>
      <c r="B455" s="12">
        <f>VLOOKUP(A455, 'Measures with Incentive Levels'!$A$1:$C$21, 2, FALSE)*R455</f>
        <v>273.42</v>
      </c>
      <c r="C455" s="12">
        <f t="shared" si="50"/>
        <v>27.342000000000002</v>
      </c>
      <c r="D455">
        <v>2334959</v>
      </c>
      <c r="E455" t="s">
        <v>544</v>
      </c>
      <c r="F455" t="s">
        <v>1592</v>
      </c>
      <c r="G455" t="s">
        <v>2088</v>
      </c>
      <c r="H455" t="s">
        <v>2281</v>
      </c>
      <c r="I455" t="s">
        <v>2282</v>
      </c>
      <c r="J455" t="s">
        <v>2032</v>
      </c>
      <c r="K455" t="s">
        <v>1507</v>
      </c>
      <c r="L455" t="s">
        <v>1529</v>
      </c>
      <c r="M455" t="s">
        <v>1509</v>
      </c>
      <c r="N455">
        <v>0</v>
      </c>
      <c r="O455">
        <v>1</v>
      </c>
      <c r="P455">
        <v>1</v>
      </c>
      <c r="Q455" t="s">
        <v>1510</v>
      </c>
      <c r="R455">
        <v>19.53</v>
      </c>
      <c r="S455">
        <v>0</v>
      </c>
      <c r="T455">
        <v>19.53</v>
      </c>
      <c r="U455">
        <v>83.8</v>
      </c>
      <c r="V455">
        <v>27.5</v>
      </c>
      <c r="W455">
        <v>31.3</v>
      </c>
      <c r="X455">
        <v>1.04</v>
      </c>
      <c r="Y455" t="s">
        <v>1273</v>
      </c>
      <c r="Z455">
        <v>41920</v>
      </c>
      <c r="AA455" s="17">
        <f t="shared" si="51"/>
        <v>2334959</v>
      </c>
      <c r="AB455" s="17" t="str">
        <f t="shared" si="52"/>
        <v>Solid Door Reach-In Refrigerator</v>
      </c>
      <c r="AC455" s="9" t="str">
        <f t="shared" si="53"/>
        <v>Norlake</v>
      </c>
      <c r="AD455" s="18" t="str">
        <f t="shared" si="54"/>
        <v>NLR23-S</v>
      </c>
      <c r="AE455" s="18">
        <f t="shared" si="55"/>
        <v>273.42</v>
      </c>
      <c r="AF455" s="18">
        <f t="shared" si="56"/>
        <v>27.342000000000002</v>
      </c>
    </row>
    <row r="456" spans="1:32" x14ac:dyDescent="0.25">
      <c r="A456" s="9" t="s">
        <v>617</v>
      </c>
      <c r="B456" s="12">
        <f>VLOOKUP(A456, 'Measures with Incentive Levels'!$A$1:$C$21, 2, FALSE)*R456</f>
        <v>591.36</v>
      </c>
      <c r="C456" s="12">
        <f t="shared" si="50"/>
        <v>59.136000000000003</v>
      </c>
      <c r="D456">
        <v>2334954</v>
      </c>
      <c r="E456" t="s">
        <v>544</v>
      </c>
      <c r="F456" t="s">
        <v>1592</v>
      </c>
      <c r="G456" t="s">
        <v>2090</v>
      </c>
      <c r="H456" t="s">
        <v>2283</v>
      </c>
      <c r="I456" t="s">
        <v>2284</v>
      </c>
      <c r="J456" t="s">
        <v>2032</v>
      </c>
      <c r="K456" t="s">
        <v>1507</v>
      </c>
      <c r="L456" t="s">
        <v>1529</v>
      </c>
      <c r="M456" t="s">
        <v>1509</v>
      </c>
      <c r="N456">
        <v>0</v>
      </c>
      <c r="O456">
        <v>2</v>
      </c>
      <c r="P456">
        <v>2</v>
      </c>
      <c r="Q456" t="s">
        <v>1510</v>
      </c>
      <c r="R456">
        <v>42.24</v>
      </c>
      <c r="S456">
        <v>0</v>
      </c>
      <c r="T456">
        <v>42.24</v>
      </c>
      <c r="U456">
        <v>83.8</v>
      </c>
      <c r="V456">
        <v>55.3</v>
      </c>
      <c r="W456">
        <v>31.3</v>
      </c>
      <c r="X456">
        <v>1.87</v>
      </c>
      <c r="Y456" t="s">
        <v>1273</v>
      </c>
      <c r="Z456">
        <v>41920</v>
      </c>
      <c r="AA456" s="17">
        <f t="shared" si="51"/>
        <v>2334954</v>
      </c>
      <c r="AB456" s="17" t="str">
        <f t="shared" si="52"/>
        <v>Solid Door Reach-In Refrigerator</v>
      </c>
      <c r="AC456" s="9" t="str">
        <f t="shared" si="53"/>
        <v>Norlake</v>
      </c>
      <c r="AD456" s="18" t="str">
        <f t="shared" si="54"/>
        <v>NLR49-S</v>
      </c>
      <c r="AE456" s="18">
        <f t="shared" si="55"/>
        <v>591.36</v>
      </c>
      <c r="AF456" s="18">
        <f t="shared" si="56"/>
        <v>59.136000000000003</v>
      </c>
    </row>
    <row r="457" spans="1:32" x14ac:dyDescent="0.25">
      <c r="A457" s="9" t="s">
        <v>617</v>
      </c>
      <c r="B457" s="12">
        <f>VLOOKUP(A457, 'Measures with Incentive Levels'!$A$1:$C$21, 2, FALSE)*R457</f>
        <v>851.76</v>
      </c>
      <c r="C457" s="12">
        <f t="shared" si="50"/>
        <v>85.176000000000002</v>
      </c>
      <c r="D457">
        <v>2336398</v>
      </c>
      <c r="E457" t="s">
        <v>544</v>
      </c>
      <c r="F457" t="s">
        <v>1592</v>
      </c>
      <c r="G457" t="s">
        <v>2243</v>
      </c>
      <c r="H457" t="s">
        <v>2285</v>
      </c>
      <c r="I457" t="s">
        <v>2286</v>
      </c>
      <c r="J457" t="s">
        <v>2032</v>
      </c>
      <c r="K457" t="s">
        <v>1507</v>
      </c>
      <c r="L457" t="s">
        <v>1529</v>
      </c>
      <c r="M457" t="s">
        <v>1509</v>
      </c>
      <c r="N457">
        <v>0</v>
      </c>
      <c r="O457">
        <v>3</v>
      </c>
      <c r="P457">
        <v>3</v>
      </c>
      <c r="Q457" t="s">
        <v>1510</v>
      </c>
      <c r="R457">
        <v>60.84</v>
      </c>
      <c r="S457">
        <v>0</v>
      </c>
      <c r="T457">
        <v>60.84</v>
      </c>
      <c r="U457">
        <v>83.8</v>
      </c>
      <c r="V457">
        <v>77.900000000000006</v>
      </c>
      <c r="W457">
        <v>31.3</v>
      </c>
      <c r="X457">
        <v>2.4300000000000002</v>
      </c>
      <c r="Y457" t="s">
        <v>1273</v>
      </c>
      <c r="Z457">
        <v>41920</v>
      </c>
      <c r="AA457" s="17">
        <f t="shared" si="51"/>
        <v>2336398</v>
      </c>
      <c r="AB457" s="17" t="str">
        <f t="shared" si="52"/>
        <v>Solid Door Reach-In Refrigerator</v>
      </c>
      <c r="AC457" s="9" t="str">
        <f t="shared" si="53"/>
        <v>Norlake</v>
      </c>
      <c r="AD457" s="18" t="str">
        <f t="shared" si="54"/>
        <v>NLR72-S</v>
      </c>
      <c r="AE457" s="18">
        <f t="shared" si="55"/>
        <v>851.76</v>
      </c>
      <c r="AF457" s="18">
        <f t="shared" si="56"/>
        <v>85.176000000000002</v>
      </c>
    </row>
    <row r="458" spans="1:32" x14ac:dyDescent="0.25">
      <c r="A458" s="9" t="s">
        <v>617</v>
      </c>
      <c r="B458" s="12">
        <f>VLOOKUP(A458, 'Measures with Incentive Levels'!$A$1:$C$21, 2, FALSE)*R458</f>
        <v>881.16</v>
      </c>
      <c r="C458" s="12">
        <f t="shared" si="50"/>
        <v>88.116</v>
      </c>
      <c r="D458">
        <v>2293108</v>
      </c>
      <c r="E458" t="s">
        <v>544</v>
      </c>
      <c r="F458" t="s">
        <v>1592</v>
      </c>
      <c r="G458" t="s">
        <v>2248</v>
      </c>
      <c r="H458" t="s">
        <v>2248</v>
      </c>
      <c r="I458" t="s">
        <v>2287</v>
      </c>
      <c r="J458" t="s">
        <v>2032</v>
      </c>
      <c r="K458" t="s">
        <v>1507</v>
      </c>
      <c r="L458" t="s">
        <v>1529</v>
      </c>
      <c r="M458" t="s">
        <v>1509</v>
      </c>
      <c r="N458">
        <v>0</v>
      </c>
      <c r="O458">
        <v>6</v>
      </c>
      <c r="P458">
        <v>6</v>
      </c>
      <c r="Q458" t="s">
        <v>1510</v>
      </c>
      <c r="R458">
        <v>62.94</v>
      </c>
      <c r="S458">
        <v>0</v>
      </c>
      <c r="T458">
        <v>62.94</v>
      </c>
      <c r="U458">
        <v>83.8</v>
      </c>
      <c r="V458">
        <v>77.900000000000006</v>
      </c>
      <c r="W458">
        <v>31.3</v>
      </c>
      <c r="X458">
        <v>3.21</v>
      </c>
      <c r="Y458" t="s">
        <v>1031</v>
      </c>
      <c r="Z458">
        <v>42095</v>
      </c>
      <c r="AA458" s="17">
        <f t="shared" si="51"/>
        <v>2293108</v>
      </c>
      <c r="AB458" s="17" t="str">
        <f t="shared" si="52"/>
        <v>Solid Door Reach-In Refrigerator</v>
      </c>
      <c r="AC458" s="9" t="str">
        <f t="shared" si="53"/>
        <v>Norlake</v>
      </c>
      <c r="AD458" s="18" t="str">
        <f t="shared" si="54"/>
        <v>R72-SH</v>
      </c>
      <c r="AE458" s="18">
        <f t="shared" si="55"/>
        <v>881.16</v>
      </c>
      <c r="AF458" s="18">
        <f t="shared" si="56"/>
        <v>88.116</v>
      </c>
    </row>
    <row r="459" spans="1:32" x14ac:dyDescent="0.25">
      <c r="A459" s="9" t="s">
        <v>617</v>
      </c>
      <c r="B459" s="12">
        <f>VLOOKUP(A459, 'Measures with Incentive Levels'!$A$1:$C$21, 2, FALSE)*R459</f>
        <v>272.16000000000003</v>
      </c>
      <c r="C459" s="12">
        <f t="shared" si="50"/>
        <v>27.216000000000005</v>
      </c>
      <c r="D459">
        <v>2293106</v>
      </c>
      <c r="E459" t="s">
        <v>544</v>
      </c>
      <c r="F459" t="s">
        <v>1600</v>
      </c>
      <c r="G459" t="s">
        <v>2235</v>
      </c>
      <c r="H459" t="s">
        <v>2235</v>
      </c>
      <c r="I459" t="s">
        <v>2288</v>
      </c>
      <c r="J459" t="s">
        <v>2032</v>
      </c>
      <c r="K459" t="s">
        <v>1507</v>
      </c>
      <c r="L459" t="s">
        <v>1529</v>
      </c>
      <c r="M459" t="s">
        <v>1509</v>
      </c>
      <c r="N459">
        <v>0</v>
      </c>
      <c r="O459">
        <v>2</v>
      </c>
      <c r="P459">
        <v>2</v>
      </c>
      <c r="Q459" t="s">
        <v>1510</v>
      </c>
      <c r="R459">
        <v>19.440000000000001</v>
      </c>
      <c r="S459">
        <v>0</v>
      </c>
      <c r="T459">
        <v>19.440000000000001</v>
      </c>
      <c r="U459">
        <v>83.8</v>
      </c>
      <c r="V459">
        <v>27.5</v>
      </c>
      <c r="W459">
        <v>31.3</v>
      </c>
      <c r="X459">
        <v>1.34</v>
      </c>
      <c r="Y459" t="s">
        <v>1099</v>
      </c>
      <c r="Z459">
        <v>42036</v>
      </c>
      <c r="AA459" s="17">
        <f t="shared" si="51"/>
        <v>2293106</v>
      </c>
      <c r="AB459" s="17" t="str">
        <f t="shared" si="52"/>
        <v>Solid Door Reach-In Refrigerator</v>
      </c>
      <c r="AC459" s="9" t="str">
        <f t="shared" si="53"/>
        <v>Nor-Lake</v>
      </c>
      <c r="AD459" s="18" t="str">
        <f t="shared" si="54"/>
        <v>R23-SH</v>
      </c>
      <c r="AE459" s="18">
        <f t="shared" si="55"/>
        <v>272.16000000000003</v>
      </c>
      <c r="AF459" s="18">
        <f t="shared" si="56"/>
        <v>27.216000000000005</v>
      </c>
    </row>
    <row r="460" spans="1:32" x14ac:dyDescent="0.25">
      <c r="A460" s="9" t="s">
        <v>617</v>
      </c>
      <c r="B460" s="12">
        <f>VLOOKUP(A460, 'Measures with Incentive Levels'!$A$1:$C$21, 2, FALSE)*R460</f>
        <v>588.84</v>
      </c>
      <c r="C460" s="12">
        <f t="shared" si="50"/>
        <v>58.884000000000007</v>
      </c>
      <c r="D460">
        <v>2293107</v>
      </c>
      <c r="E460" t="s">
        <v>544</v>
      </c>
      <c r="F460" t="s">
        <v>1600</v>
      </c>
      <c r="G460" t="s">
        <v>2238</v>
      </c>
      <c r="H460" t="s">
        <v>2238</v>
      </c>
      <c r="I460" t="s">
        <v>2289</v>
      </c>
      <c r="J460" t="s">
        <v>2032</v>
      </c>
      <c r="K460" t="s">
        <v>1507</v>
      </c>
      <c r="L460" t="s">
        <v>1529</v>
      </c>
      <c r="M460" t="s">
        <v>1509</v>
      </c>
      <c r="N460">
        <v>0</v>
      </c>
      <c r="O460">
        <v>4</v>
      </c>
      <c r="P460">
        <v>4</v>
      </c>
      <c r="Q460" t="s">
        <v>1510</v>
      </c>
      <c r="R460">
        <v>42.06</v>
      </c>
      <c r="S460">
        <v>0</v>
      </c>
      <c r="T460">
        <v>42.06</v>
      </c>
      <c r="U460">
        <v>83.8</v>
      </c>
      <c r="V460">
        <v>55.3</v>
      </c>
      <c r="W460">
        <v>31.3</v>
      </c>
      <c r="X460">
        <v>2.11</v>
      </c>
      <c r="Y460" t="s">
        <v>1099</v>
      </c>
      <c r="Z460">
        <v>42036</v>
      </c>
      <c r="AA460" s="17">
        <f t="shared" si="51"/>
        <v>2293107</v>
      </c>
      <c r="AB460" s="17" t="str">
        <f t="shared" si="52"/>
        <v>Solid Door Reach-In Refrigerator</v>
      </c>
      <c r="AC460" s="9" t="str">
        <f t="shared" si="53"/>
        <v>Nor-Lake</v>
      </c>
      <c r="AD460" s="18" t="str">
        <f t="shared" si="54"/>
        <v>R49-SH</v>
      </c>
      <c r="AE460" s="18">
        <f t="shared" si="55"/>
        <v>588.84</v>
      </c>
      <c r="AF460" s="18">
        <f t="shared" si="56"/>
        <v>58.884000000000007</v>
      </c>
    </row>
    <row r="461" spans="1:32" x14ac:dyDescent="0.25">
      <c r="A461" s="9" t="s">
        <v>617</v>
      </c>
      <c r="B461" s="12">
        <f>VLOOKUP(A461, 'Measures with Incentive Levels'!$A$1:$C$21, 2, FALSE)*R461</f>
        <v>254.79999999999998</v>
      </c>
      <c r="C461" s="12">
        <f t="shared" si="50"/>
        <v>25.48</v>
      </c>
      <c r="D461">
        <v>2287110</v>
      </c>
      <c r="E461" t="s">
        <v>539</v>
      </c>
      <c r="F461" t="s">
        <v>1601</v>
      </c>
      <c r="G461" t="s">
        <v>1654</v>
      </c>
      <c r="H461" t="s">
        <v>2290</v>
      </c>
      <c r="J461" t="s">
        <v>2032</v>
      </c>
      <c r="K461" t="s">
        <v>1507</v>
      </c>
      <c r="L461" t="s">
        <v>1528</v>
      </c>
      <c r="M461" t="s">
        <v>1509</v>
      </c>
      <c r="N461">
        <v>0</v>
      </c>
      <c r="O461">
        <v>1</v>
      </c>
      <c r="P461">
        <v>1</v>
      </c>
      <c r="Q461" t="s">
        <v>1510</v>
      </c>
      <c r="R461">
        <v>18.2</v>
      </c>
      <c r="S461">
        <v>0</v>
      </c>
      <c r="T461">
        <v>18.2</v>
      </c>
      <c r="U461">
        <v>77.36</v>
      </c>
      <c r="V461">
        <v>30.47</v>
      </c>
      <c r="W461">
        <v>29.06</v>
      </c>
      <c r="X461">
        <v>1.35</v>
      </c>
      <c r="Y461" t="s">
        <v>1099</v>
      </c>
      <c r="Z461">
        <v>42278</v>
      </c>
      <c r="AA461" s="17">
        <f t="shared" si="51"/>
        <v>2287110</v>
      </c>
      <c r="AB461" s="17" t="str">
        <f t="shared" si="52"/>
        <v>Solid Door Reach-In Refrigerator</v>
      </c>
      <c r="AC461" s="9" t="str">
        <f t="shared" si="53"/>
        <v>SERV-WARE</v>
      </c>
      <c r="AD461" s="18" t="str">
        <f t="shared" si="54"/>
        <v>ER-25</v>
      </c>
      <c r="AE461" s="18">
        <f t="shared" si="55"/>
        <v>254.79999999999998</v>
      </c>
      <c r="AF461" s="18">
        <f t="shared" si="56"/>
        <v>25.48</v>
      </c>
    </row>
    <row r="462" spans="1:32" x14ac:dyDescent="0.25">
      <c r="A462" s="9" t="s">
        <v>617</v>
      </c>
      <c r="B462" s="12">
        <f>VLOOKUP(A462, 'Measures with Incentive Levels'!$A$1:$C$21, 2, FALSE)*R462</f>
        <v>247.79999999999998</v>
      </c>
      <c r="C462" s="12">
        <f t="shared" si="50"/>
        <v>24.78</v>
      </c>
      <c r="D462">
        <v>2286995</v>
      </c>
      <c r="E462" t="s">
        <v>539</v>
      </c>
      <c r="F462" t="s">
        <v>1601</v>
      </c>
      <c r="G462" t="s">
        <v>1784</v>
      </c>
      <c r="H462" t="s">
        <v>2291</v>
      </c>
      <c r="J462" t="s">
        <v>2032</v>
      </c>
      <c r="K462" t="s">
        <v>1507</v>
      </c>
      <c r="L462" t="s">
        <v>1528</v>
      </c>
      <c r="M462" t="s">
        <v>1509</v>
      </c>
      <c r="N462">
        <v>0</v>
      </c>
      <c r="O462">
        <v>1</v>
      </c>
      <c r="P462">
        <v>1</v>
      </c>
      <c r="Q462" t="s">
        <v>1510</v>
      </c>
      <c r="R462">
        <v>17.7</v>
      </c>
      <c r="S462">
        <v>0</v>
      </c>
      <c r="T462">
        <v>17.7</v>
      </c>
      <c r="U462">
        <v>82.68</v>
      </c>
      <c r="V462">
        <v>26.77</v>
      </c>
      <c r="W462">
        <v>32.68</v>
      </c>
      <c r="X462">
        <v>1.35</v>
      </c>
      <c r="Y462" t="s">
        <v>1099</v>
      </c>
      <c r="Z462">
        <v>42724</v>
      </c>
      <c r="AA462" s="17">
        <f t="shared" si="51"/>
        <v>2286995</v>
      </c>
      <c r="AB462" s="17" t="str">
        <f t="shared" si="52"/>
        <v>Solid Door Reach-In Refrigerator</v>
      </c>
      <c r="AC462" s="9" t="str">
        <f t="shared" si="53"/>
        <v>SERV-WARE</v>
      </c>
      <c r="AD462" s="18" t="str">
        <f t="shared" si="54"/>
        <v>RR-1-23</v>
      </c>
      <c r="AE462" s="18">
        <f t="shared" si="55"/>
        <v>247.79999999999998</v>
      </c>
      <c r="AF462" s="18">
        <f t="shared" si="56"/>
        <v>24.78</v>
      </c>
    </row>
    <row r="463" spans="1:32" x14ac:dyDescent="0.25">
      <c r="A463" s="9" t="s">
        <v>617</v>
      </c>
      <c r="B463" s="12">
        <f>VLOOKUP(A463, 'Measures with Incentive Levels'!$A$1:$C$21, 2, FALSE)*R463</f>
        <v>247.79999999999998</v>
      </c>
      <c r="C463" s="12">
        <f t="shared" si="50"/>
        <v>24.78</v>
      </c>
      <c r="D463">
        <v>2332152</v>
      </c>
      <c r="E463" t="s">
        <v>539</v>
      </c>
      <c r="F463" t="s">
        <v>1601</v>
      </c>
      <c r="G463" t="s">
        <v>1784</v>
      </c>
      <c r="H463" t="s">
        <v>2292</v>
      </c>
      <c r="J463" t="s">
        <v>2032</v>
      </c>
      <c r="K463" t="s">
        <v>1507</v>
      </c>
      <c r="L463" t="s">
        <v>1528</v>
      </c>
      <c r="M463" t="s">
        <v>1509</v>
      </c>
      <c r="N463">
        <v>0</v>
      </c>
      <c r="O463">
        <v>1</v>
      </c>
      <c r="P463">
        <v>1</v>
      </c>
      <c r="Q463" t="s">
        <v>1510</v>
      </c>
      <c r="R463">
        <v>17.7</v>
      </c>
      <c r="S463">
        <v>0</v>
      </c>
      <c r="T463">
        <v>17.7</v>
      </c>
      <c r="U463">
        <v>82.68</v>
      </c>
      <c r="V463">
        <v>26.77</v>
      </c>
      <c r="W463">
        <v>32.68</v>
      </c>
      <c r="X463">
        <v>0.9</v>
      </c>
      <c r="Y463" t="s">
        <v>1273</v>
      </c>
      <c r="Z463">
        <v>43448</v>
      </c>
      <c r="AA463" s="17">
        <f t="shared" si="51"/>
        <v>2332152</v>
      </c>
      <c r="AB463" s="17" t="str">
        <f t="shared" si="52"/>
        <v>Solid Door Reach-In Refrigerator</v>
      </c>
      <c r="AC463" s="9" t="str">
        <f t="shared" si="53"/>
        <v>SERV-WARE</v>
      </c>
      <c r="AD463" s="18" t="str">
        <f t="shared" si="54"/>
        <v>RR1-HC</v>
      </c>
      <c r="AE463" s="18">
        <f t="shared" si="55"/>
        <v>247.79999999999998</v>
      </c>
      <c r="AF463" s="18">
        <f t="shared" si="56"/>
        <v>24.78</v>
      </c>
    </row>
    <row r="464" spans="1:32" x14ac:dyDescent="0.25">
      <c r="A464" s="9" t="s">
        <v>617</v>
      </c>
      <c r="B464" s="12">
        <f>VLOOKUP(A464, 'Measures with Incentive Levels'!$A$1:$C$21, 2, FALSE)*R464</f>
        <v>582.4</v>
      </c>
      <c r="C464" s="12">
        <f t="shared" si="50"/>
        <v>58.24</v>
      </c>
      <c r="D464">
        <v>2287041</v>
      </c>
      <c r="E464" t="s">
        <v>539</v>
      </c>
      <c r="F464" t="s">
        <v>1601</v>
      </c>
      <c r="G464" t="s">
        <v>1784</v>
      </c>
      <c r="H464" t="s">
        <v>2293</v>
      </c>
      <c r="J464" t="s">
        <v>2032</v>
      </c>
      <c r="K464" t="s">
        <v>1507</v>
      </c>
      <c r="L464" t="s">
        <v>1528</v>
      </c>
      <c r="M464" t="s">
        <v>1509</v>
      </c>
      <c r="N464">
        <v>0</v>
      </c>
      <c r="O464">
        <v>1</v>
      </c>
      <c r="P464">
        <v>1</v>
      </c>
      <c r="Q464" t="s">
        <v>1510</v>
      </c>
      <c r="R464">
        <v>41.6</v>
      </c>
      <c r="S464">
        <v>0</v>
      </c>
      <c r="T464">
        <v>41.6</v>
      </c>
      <c r="U464">
        <v>82.68</v>
      </c>
      <c r="V464">
        <v>53.94</v>
      </c>
      <c r="W464">
        <v>32.68</v>
      </c>
      <c r="X464">
        <v>2.75</v>
      </c>
      <c r="Y464" t="s">
        <v>1099</v>
      </c>
      <c r="Z464">
        <v>42724</v>
      </c>
      <c r="AA464" s="17">
        <f t="shared" si="51"/>
        <v>2287041</v>
      </c>
      <c r="AB464" s="17" t="str">
        <f t="shared" si="52"/>
        <v>Solid Door Reach-In Refrigerator</v>
      </c>
      <c r="AC464" s="9" t="str">
        <f t="shared" si="53"/>
        <v>SERV-WARE</v>
      </c>
      <c r="AD464" s="18" t="str">
        <f t="shared" si="54"/>
        <v>RR-2-49</v>
      </c>
      <c r="AE464" s="18">
        <f t="shared" si="55"/>
        <v>582.4</v>
      </c>
      <c r="AF464" s="18">
        <f t="shared" si="56"/>
        <v>58.24</v>
      </c>
    </row>
    <row r="465" spans="1:32" x14ac:dyDescent="0.25">
      <c r="A465" s="9" t="s">
        <v>617</v>
      </c>
      <c r="B465" s="12">
        <f>VLOOKUP(A465, 'Measures with Incentive Levels'!$A$1:$C$21, 2, FALSE)*R465</f>
        <v>582.4</v>
      </c>
      <c r="C465" s="12">
        <f t="shared" si="50"/>
        <v>58.24</v>
      </c>
      <c r="D465">
        <v>2332154</v>
      </c>
      <c r="E465" t="s">
        <v>539</v>
      </c>
      <c r="F465" t="s">
        <v>1601</v>
      </c>
      <c r="G465" t="s">
        <v>1784</v>
      </c>
      <c r="H465" t="s">
        <v>2294</v>
      </c>
      <c r="J465" t="s">
        <v>2032</v>
      </c>
      <c r="K465" t="s">
        <v>1507</v>
      </c>
      <c r="L465" t="s">
        <v>1528</v>
      </c>
      <c r="M465" t="s">
        <v>1509</v>
      </c>
      <c r="N465">
        <v>0</v>
      </c>
      <c r="O465">
        <v>2</v>
      </c>
      <c r="P465">
        <v>2</v>
      </c>
      <c r="Q465" t="s">
        <v>1510</v>
      </c>
      <c r="R465">
        <v>41.6</v>
      </c>
      <c r="S465">
        <v>0</v>
      </c>
      <c r="T465">
        <v>41.6</v>
      </c>
      <c r="U465">
        <v>82.68</v>
      </c>
      <c r="V465">
        <v>53.94</v>
      </c>
      <c r="W465">
        <v>32.68</v>
      </c>
      <c r="X465">
        <v>1.36</v>
      </c>
      <c r="Y465" t="s">
        <v>1273</v>
      </c>
      <c r="Z465">
        <v>43448</v>
      </c>
      <c r="AA465" s="17">
        <f t="shared" si="51"/>
        <v>2332154</v>
      </c>
      <c r="AB465" s="17" t="str">
        <f t="shared" si="52"/>
        <v>Solid Door Reach-In Refrigerator</v>
      </c>
      <c r="AC465" s="9" t="str">
        <f t="shared" si="53"/>
        <v>SERV-WARE</v>
      </c>
      <c r="AD465" s="18" t="str">
        <f t="shared" si="54"/>
        <v>RR2-HC</v>
      </c>
      <c r="AE465" s="18">
        <f t="shared" si="55"/>
        <v>582.4</v>
      </c>
      <c r="AF465" s="18">
        <f t="shared" si="56"/>
        <v>58.24</v>
      </c>
    </row>
    <row r="466" spans="1:32" x14ac:dyDescent="0.25">
      <c r="A466" s="9" t="s">
        <v>617</v>
      </c>
      <c r="B466" s="12">
        <f>VLOOKUP(A466, 'Measures with Incentive Levels'!$A$1:$C$21, 2, FALSE)*R466</f>
        <v>75.600000000000009</v>
      </c>
      <c r="C466" s="12">
        <f t="shared" si="50"/>
        <v>7.5600000000000014</v>
      </c>
      <c r="D466">
        <v>2287072</v>
      </c>
      <c r="E466" t="s">
        <v>539</v>
      </c>
      <c r="F466" t="s">
        <v>1601</v>
      </c>
      <c r="G466" t="s">
        <v>1784</v>
      </c>
      <c r="H466" t="s">
        <v>2295</v>
      </c>
      <c r="J466" t="s">
        <v>2032</v>
      </c>
      <c r="K466" t="s">
        <v>1507</v>
      </c>
      <c r="L466" t="s">
        <v>1528</v>
      </c>
      <c r="M466" t="s">
        <v>1509</v>
      </c>
      <c r="N466">
        <v>0</v>
      </c>
      <c r="O466">
        <v>1</v>
      </c>
      <c r="P466">
        <v>1</v>
      </c>
      <c r="Q466" t="s">
        <v>1510</v>
      </c>
      <c r="R466">
        <v>5.4</v>
      </c>
      <c r="S466">
        <v>0</v>
      </c>
      <c r="T466">
        <v>5.4</v>
      </c>
      <c r="U466">
        <v>35.549999999999997</v>
      </c>
      <c r="V466">
        <v>27.76</v>
      </c>
      <c r="W466">
        <v>29.92</v>
      </c>
      <c r="X466">
        <v>0.99</v>
      </c>
      <c r="Y466" t="s">
        <v>1649</v>
      </c>
      <c r="Z466">
        <v>42724</v>
      </c>
      <c r="AA466" s="17">
        <f t="shared" si="51"/>
        <v>2287072</v>
      </c>
      <c r="AB466" s="17" t="str">
        <f t="shared" si="52"/>
        <v>Solid Door Reach-In Refrigerator</v>
      </c>
      <c r="AC466" s="9" t="str">
        <f t="shared" si="53"/>
        <v>SERV-WARE</v>
      </c>
      <c r="AD466" s="18" t="str">
        <f t="shared" si="54"/>
        <v>UCR-27-HC</v>
      </c>
      <c r="AE466" s="18">
        <f t="shared" si="55"/>
        <v>75.600000000000009</v>
      </c>
      <c r="AF466" s="18">
        <f t="shared" si="56"/>
        <v>7.5600000000000014</v>
      </c>
    </row>
    <row r="467" spans="1:32" x14ac:dyDescent="0.25">
      <c r="A467" s="9" t="s">
        <v>617</v>
      </c>
      <c r="B467" s="12">
        <f>VLOOKUP(A467, 'Measures with Incentive Levels'!$A$1:$C$21, 2, FALSE)*R467</f>
        <v>141.4</v>
      </c>
      <c r="C467" s="12">
        <f t="shared" si="50"/>
        <v>14.14</v>
      </c>
      <c r="D467">
        <v>2287080</v>
      </c>
      <c r="E467" t="s">
        <v>539</v>
      </c>
      <c r="F467" t="s">
        <v>1601</v>
      </c>
      <c r="G467" t="s">
        <v>1784</v>
      </c>
      <c r="H467" t="s">
        <v>2296</v>
      </c>
      <c r="J467" t="s">
        <v>2032</v>
      </c>
      <c r="K467" t="s">
        <v>1507</v>
      </c>
      <c r="L467" t="s">
        <v>1528</v>
      </c>
      <c r="M467" t="s">
        <v>1509</v>
      </c>
      <c r="N467">
        <v>0</v>
      </c>
      <c r="O467">
        <v>2</v>
      </c>
      <c r="P467">
        <v>2</v>
      </c>
      <c r="Q467" t="s">
        <v>1510</v>
      </c>
      <c r="R467">
        <v>10.1</v>
      </c>
      <c r="S467">
        <v>0</v>
      </c>
      <c r="T467">
        <v>10.1</v>
      </c>
      <c r="U467">
        <v>35.549999999999997</v>
      </c>
      <c r="V467">
        <v>48.19</v>
      </c>
      <c r="W467">
        <v>29.92</v>
      </c>
      <c r="X467">
        <v>1.0900000000000001</v>
      </c>
      <c r="Y467" t="s">
        <v>1649</v>
      </c>
      <c r="Z467">
        <v>42724</v>
      </c>
      <c r="AA467" s="17">
        <f t="shared" si="51"/>
        <v>2287080</v>
      </c>
      <c r="AB467" s="17" t="str">
        <f t="shared" si="52"/>
        <v>Solid Door Reach-In Refrigerator</v>
      </c>
      <c r="AC467" s="9" t="str">
        <f t="shared" si="53"/>
        <v>SERV-WARE</v>
      </c>
      <c r="AD467" s="18" t="str">
        <f t="shared" si="54"/>
        <v>UCR-48-HC</v>
      </c>
      <c r="AE467" s="18">
        <f t="shared" si="55"/>
        <v>141.4</v>
      </c>
      <c r="AF467" s="18">
        <f t="shared" si="56"/>
        <v>14.14</v>
      </c>
    </row>
    <row r="468" spans="1:32" x14ac:dyDescent="0.25">
      <c r="A468" s="9" t="s">
        <v>617</v>
      </c>
      <c r="B468" s="12">
        <f>VLOOKUP(A468, 'Measures with Incentive Levels'!$A$1:$C$21, 2, FALSE)*R468</f>
        <v>184.79999999999998</v>
      </c>
      <c r="C468" s="12">
        <f t="shared" si="50"/>
        <v>18.48</v>
      </c>
      <c r="D468">
        <v>2287087</v>
      </c>
      <c r="E468" t="s">
        <v>539</v>
      </c>
      <c r="F468" t="s">
        <v>1601</v>
      </c>
      <c r="G468" t="s">
        <v>1784</v>
      </c>
      <c r="H468" t="s">
        <v>2297</v>
      </c>
      <c r="J468" t="s">
        <v>2032</v>
      </c>
      <c r="K468" t="s">
        <v>1507</v>
      </c>
      <c r="L468" t="s">
        <v>1528</v>
      </c>
      <c r="M468" t="s">
        <v>1509</v>
      </c>
      <c r="N468">
        <v>0</v>
      </c>
      <c r="O468">
        <v>2</v>
      </c>
      <c r="P468">
        <v>2</v>
      </c>
      <c r="Q468" t="s">
        <v>1510</v>
      </c>
      <c r="R468">
        <v>13.2</v>
      </c>
      <c r="S468">
        <v>0</v>
      </c>
      <c r="T468">
        <v>13.2</v>
      </c>
      <c r="U468">
        <v>35.549999999999997</v>
      </c>
      <c r="V468">
        <v>61.22</v>
      </c>
      <c r="W468">
        <v>29.92</v>
      </c>
      <c r="X468">
        <v>1.19</v>
      </c>
      <c r="Y468" t="s">
        <v>1649</v>
      </c>
      <c r="Z468">
        <v>42724</v>
      </c>
      <c r="AA468" s="17">
        <f t="shared" si="51"/>
        <v>2287087</v>
      </c>
      <c r="AB468" s="17" t="str">
        <f t="shared" si="52"/>
        <v>Solid Door Reach-In Refrigerator</v>
      </c>
      <c r="AC468" s="9" t="str">
        <f t="shared" si="53"/>
        <v>SERV-WARE</v>
      </c>
      <c r="AD468" s="18" t="str">
        <f t="shared" si="54"/>
        <v>UCR-60-HC</v>
      </c>
      <c r="AE468" s="18">
        <f t="shared" si="55"/>
        <v>184.79999999999998</v>
      </c>
      <c r="AF468" s="18">
        <f t="shared" si="56"/>
        <v>18.48</v>
      </c>
    </row>
    <row r="469" spans="1:32" x14ac:dyDescent="0.25">
      <c r="A469" s="9" t="s">
        <v>617</v>
      </c>
      <c r="B469" s="12">
        <f>VLOOKUP(A469, 'Measures with Incentive Levels'!$A$1:$C$21, 2, FALSE)*R469</f>
        <v>607.6</v>
      </c>
      <c r="C469" s="12">
        <f t="shared" si="50"/>
        <v>60.760000000000005</v>
      </c>
      <c r="D469">
        <v>2332048</v>
      </c>
      <c r="E469" t="s">
        <v>540</v>
      </c>
      <c r="F469" t="s">
        <v>1604</v>
      </c>
      <c r="G469" t="s">
        <v>1784</v>
      </c>
      <c r="H469" t="s">
        <v>2298</v>
      </c>
      <c r="J469" t="s">
        <v>2032</v>
      </c>
      <c r="K469" t="s">
        <v>1507</v>
      </c>
      <c r="L469" t="s">
        <v>1528</v>
      </c>
      <c r="M469" t="s">
        <v>1509</v>
      </c>
      <c r="N469">
        <v>2</v>
      </c>
      <c r="O469">
        <v>0</v>
      </c>
      <c r="P469">
        <v>2</v>
      </c>
      <c r="Q469" t="s">
        <v>1510</v>
      </c>
      <c r="R469">
        <v>43.4</v>
      </c>
      <c r="S469">
        <v>43.4</v>
      </c>
      <c r="T469">
        <v>0</v>
      </c>
      <c r="U469">
        <v>79.489999999999995</v>
      </c>
      <c r="V469">
        <v>53.94</v>
      </c>
      <c r="W469">
        <v>31.89</v>
      </c>
      <c r="X469">
        <v>2.91</v>
      </c>
      <c r="Y469" t="s">
        <v>1273</v>
      </c>
      <c r="Z469">
        <v>43448</v>
      </c>
      <c r="AA469" s="17">
        <f t="shared" si="51"/>
        <v>2332048</v>
      </c>
      <c r="AB469" s="17" t="str">
        <f t="shared" si="52"/>
        <v>Solid Door Reach-In Refrigerator</v>
      </c>
      <c r="AC469" s="9" t="str">
        <f t="shared" si="53"/>
        <v>FIRSCOOL</v>
      </c>
      <c r="AD469" s="18" t="str">
        <f t="shared" si="54"/>
        <v>HC-HGD48R</v>
      </c>
      <c r="AE469" s="18">
        <f t="shared" si="55"/>
        <v>607.6</v>
      </c>
      <c r="AF469" s="18">
        <f t="shared" si="56"/>
        <v>60.760000000000005</v>
      </c>
    </row>
    <row r="470" spans="1:32" x14ac:dyDescent="0.25">
      <c r="A470" s="9" t="s">
        <v>617</v>
      </c>
      <c r="B470" s="12">
        <f>VLOOKUP(A470, 'Measures with Incentive Levels'!$A$1:$C$21, 2, FALSE)*R470</f>
        <v>75.600000000000009</v>
      </c>
      <c r="C470" s="12">
        <f t="shared" si="50"/>
        <v>7.5600000000000014</v>
      </c>
      <c r="D470">
        <v>2291613</v>
      </c>
      <c r="E470" t="s">
        <v>540</v>
      </c>
      <c r="F470" t="s">
        <v>1604</v>
      </c>
      <c r="G470" t="s">
        <v>1784</v>
      </c>
      <c r="H470" t="s">
        <v>2299</v>
      </c>
      <c r="I470" t="s">
        <v>2300</v>
      </c>
      <c r="J470" t="s">
        <v>2032</v>
      </c>
      <c r="K470" t="s">
        <v>1507</v>
      </c>
      <c r="L470" t="s">
        <v>1528</v>
      </c>
      <c r="M470" t="s">
        <v>1509</v>
      </c>
      <c r="N470">
        <v>0</v>
      </c>
      <c r="O470">
        <v>1</v>
      </c>
      <c r="P470">
        <v>1</v>
      </c>
      <c r="Q470" t="s">
        <v>1510</v>
      </c>
      <c r="R470">
        <v>5.4</v>
      </c>
      <c r="S470">
        <v>0</v>
      </c>
      <c r="T470">
        <v>5.4</v>
      </c>
      <c r="U470">
        <v>35.549999999999997</v>
      </c>
      <c r="V470">
        <v>27.76</v>
      </c>
      <c r="W470">
        <v>29.92</v>
      </c>
      <c r="X470">
        <v>0.99</v>
      </c>
      <c r="Y470" t="s">
        <v>1649</v>
      </c>
      <c r="Z470">
        <v>42724</v>
      </c>
      <c r="AA470" s="17">
        <f t="shared" si="51"/>
        <v>2291613</v>
      </c>
      <c r="AB470" s="17" t="str">
        <f t="shared" si="52"/>
        <v>Solid Door Reach-In Refrigerator</v>
      </c>
      <c r="AC470" s="9" t="str">
        <f t="shared" si="53"/>
        <v>FIRSCOOL</v>
      </c>
      <c r="AD470" s="18" t="str">
        <f t="shared" si="54"/>
        <v>HC-UC-27</v>
      </c>
      <c r="AE470" s="18">
        <f t="shared" si="55"/>
        <v>75.600000000000009</v>
      </c>
      <c r="AF470" s="18">
        <f t="shared" si="56"/>
        <v>7.5600000000000014</v>
      </c>
    </row>
    <row r="471" spans="1:32" x14ac:dyDescent="0.25">
      <c r="A471" s="9" t="s">
        <v>617</v>
      </c>
      <c r="B471" s="12">
        <f>VLOOKUP(A471, 'Measures with Incentive Levels'!$A$1:$C$21, 2, FALSE)*R471</f>
        <v>141.4</v>
      </c>
      <c r="C471" s="12">
        <f t="shared" si="50"/>
        <v>14.14</v>
      </c>
      <c r="D471">
        <v>2291735</v>
      </c>
      <c r="E471" t="s">
        <v>540</v>
      </c>
      <c r="F471" t="s">
        <v>1604</v>
      </c>
      <c r="G471" t="s">
        <v>1784</v>
      </c>
      <c r="H471" t="s">
        <v>2301</v>
      </c>
      <c r="I471" t="s">
        <v>2302</v>
      </c>
      <c r="J471" t="s">
        <v>2032</v>
      </c>
      <c r="K471" t="s">
        <v>1507</v>
      </c>
      <c r="L471" t="s">
        <v>1528</v>
      </c>
      <c r="M471" t="s">
        <v>1509</v>
      </c>
      <c r="N471">
        <v>0</v>
      </c>
      <c r="O471">
        <v>2</v>
      </c>
      <c r="P471">
        <v>2</v>
      </c>
      <c r="Q471" t="s">
        <v>1510</v>
      </c>
      <c r="R471">
        <v>10.1</v>
      </c>
      <c r="S471">
        <v>0</v>
      </c>
      <c r="T471">
        <v>10.1</v>
      </c>
      <c r="U471">
        <v>35.549999999999997</v>
      </c>
      <c r="V471">
        <v>48.19</v>
      </c>
      <c r="W471">
        <v>29.92</v>
      </c>
      <c r="X471">
        <v>1.0900000000000001</v>
      </c>
      <c r="Y471" t="s">
        <v>1649</v>
      </c>
      <c r="Z471">
        <v>42724</v>
      </c>
      <c r="AA471" s="17">
        <f t="shared" si="51"/>
        <v>2291735</v>
      </c>
      <c r="AB471" s="17" t="str">
        <f t="shared" si="52"/>
        <v>Solid Door Reach-In Refrigerator</v>
      </c>
      <c r="AC471" s="9" t="str">
        <f t="shared" si="53"/>
        <v>FIRSCOOL</v>
      </c>
      <c r="AD471" s="18" t="str">
        <f t="shared" si="54"/>
        <v>HC-UC-48</v>
      </c>
      <c r="AE471" s="18">
        <f t="shared" si="55"/>
        <v>141.4</v>
      </c>
      <c r="AF471" s="18">
        <f t="shared" si="56"/>
        <v>14.14</v>
      </c>
    </row>
    <row r="472" spans="1:32" x14ac:dyDescent="0.25">
      <c r="A472" s="9" t="s">
        <v>617</v>
      </c>
      <c r="B472" s="12">
        <f>VLOOKUP(A472, 'Measures with Incentive Levels'!$A$1:$C$21, 2, FALSE)*R472</f>
        <v>184.79999999999998</v>
      </c>
      <c r="C472" s="12">
        <f t="shared" si="50"/>
        <v>18.48</v>
      </c>
      <c r="D472">
        <v>2291780</v>
      </c>
      <c r="E472" t="s">
        <v>540</v>
      </c>
      <c r="F472" t="s">
        <v>1604</v>
      </c>
      <c r="G472" t="s">
        <v>1784</v>
      </c>
      <c r="H472" t="s">
        <v>2303</v>
      </c>
      <c r="I472" t="s">
        <v>2304</v>
      </c>
      <c r="J472" t="s">
        <v>2032</v>
      </c>
      <c r="K472" t="s">
        <v>1507</v>
      </c>
      <c r="L472" t="s">
        <v>1528</v>
      </c>
      <c r="M472" t="s">
        <v>1509</v>
      </c>
      <c r="N472">
        <v>0</v>
      </c>
      <c r="O472">
        <v>2</v>
      </c>
      <c r="P472">
        <v>2</v>
      </c>
      <c r="Q472" t="s">
        <v>1510</v>
      </c>
      <c r="R472">
        <v>13.2</v>
      </c>
      <c r="S472">
        <v>0</v>
      </c>
      <c r="T472">
        <v>13.2</v>
      </c>
      <c r="U472">
        <v>35.549999999999997</v>
      </c>
      <c r="V472">
        <v>61.22</v>
      </c>
      <c r="W472">
        <v>29.92</v>
      </c>
      <c r="X472">
        <v>1.19</v>
      </c>
      <c r="Y472" t="s">
        <v>1649</v>
      </c>
      <c r="Z472">
        <v>42724</v>
      </c>
      <c r="AA472" s="17">
        <f t="shared" si="51"/>
        <v>2291780</v>
      </c>
      <c r="AB472" s="17" t="str">
        <f t="shared" si="52"/>
        <v>Solid Door Reach-In Refrigerator</v>
      </c>
      <c r="AC472" s="9" t="str">
        <f t="shared" si="53"/>
        <v>FIRSCOOL</v>
      </c>
      <c r="AD472" s="18" t="str">
        <f t="shared" si="54"/>
        <v>HC-UC-60</v>
      </c>
      <c r="AE472" s="18">
        <f t="shared" si="55"/>
        <v>184.79999999999998</v>
      </c>
      <c r="AF472" s="18">
        <f t="shared" si="56"/>
        <v>18.48</v>
      </c>
    </row>
    <row r="473" spans="1:32" x14ac:dyDescent="0.25">
      <c r="A473" s="9" t="s">
        <v>617</v>
      </c>
      <c r="B473" s="12">
        <f>VLOOKUP(A473, 'Measures with Incentive Levels'!$A$1:$C$21, 2, FALSE)*R473</f>
        <v>254.79999999999998</v>
      </c>
      <c r="C473" s="12">
        <f t="shared" si="50"/>
        <v>25.48</v>
      </c>
      <c r="D473">
        <v>2287111</v>
      </c>
      <c r="E473" t="s">
        <v>540</v>
      </c>
      <c r="F473" t="s">
        <v>1604</v>
      </c>
      <c r="G473" t="s">
        <v>1654</v>
      </c>
      <c r="H473" t="s">
        <v>2305</v>
      </c>
      <c r="J473" t="s">
        <v>2032</v>
      </c>
      <c r="K473" t="s">
        <v>1507</v>
      </c>
      <c r="L473" t="s">
        <v>1528</v>
      </c>
      <c r="M473" t="s">
        <v>1509</v>
      </c>
      <c r="N473">
        <v>0</v>
      </c>
      <c r="O473">
        <v>1</v>
      </c>
      <c r="P473">
        <v>1</v>
      </c>
      <c r="Q473" t="s">
        <v>1510</v>
      </c>
      <c r="R473">
        <v>18.2</v>
      </c>
      <c r="S473">
        <v>0</v>
      </c>
      <c r="T473">
        <v>18.2</v>
      </c>
      <c r="U473">
        <v>77.36</v>
      </c>
      <c r="V473">
        <v>30.47</v>
      </c>
      <c r="W473">
        <v>29.06</v>
      </c>
      <c r="X473">
        <v>1.35</v>
      </c>
      <c r="Y473" t="s">
        <v>1099</v>
      </c>
      <c r="Z473">
        <v>42278</v>
      </c>
      <c r="AA473" s="17">
        <f t="shared" si="51"/>
        <v>2287111</v>
      </c>
      <c r="AB473" s="17" t="str">
        <f t="shared" si="52"/>
        <v>Solid Door Reach-In Refrigerator</v>
      </c>
      <c r="AC473" s="9" t="str">
        <f t="shared" si="53"/>
        <v>FIRSCOOL</v>
      </c>
      <c r="AD473" s="18" t="str">
        <f t="shared" si="54"/>
        <v>HR25ES</v>
      </c>
      <c r="AE473" s="18">
        <f t="shared" si="55"/>
        <v>254.79999999999998</v>
      </c>
      <c r="AF473" s="18">
        <f t="shared" si="56"/>
        <v>25.48</v>
      </c>
    </row>
    <row r="474" spans="1:32" x14ac:dyDescent="0.25">
      <c r="A474" s="9" t="s">
        <v>617</v>
      </c>
      <c r="B474" s="12">
        <f>VLOOKUP(A474, 'Measures with Incentive Levels'!$A$1:$C$21, 2, FALSE)*R474</f>
        <v>247.79999999999998</v>
      </c>
      <c r="C474" s="12">
        <f t="shared" si="50"/>
        <v>24.78</v>
      </c>
      <c r="D474">
        <v>2286987</v>
      </c>
      <c r="E474" t="s">
        <v>540</v>
      </c>
      <c r="F474" t="s">
        <v>1604</v>
      </c>
      <c r="G474" t="s">
        <v>1654</v>
      </c>
      <c r="H474" t="s">
        <v>2306</v>
      </c>
      <c r="J474" t="s">
        <v>2032</v>
      </c>
      <c r="K474" t="s">
        <v>1507</v>
      </c>
      <c r="L474" t="s">
        <v>1528</v>
      </c>
      <c r="M474" t="s">
        <v>1509</v>
      </c>
      <c r="N474">
        <v>0</v>
      </c>
      <c r="O474">
        <v>1</v>
      </c>
      <c r="P474">
        <v>1</v>
      </c>
      <c r="Q474" t="s">
        <v>1510</v>
      </c>
      <c r="R474">
        <v>17.7</v>
      </c>
      <c r="S474">
        <v>0</v>
      </c>
      <c r="T474">
        <v>17.7</v>
      </c>
      <c r="U474">
        <v>82.68</v>
      </c>
      <c r="V474">
        <v>26.77</v>
      </c>
      <c r="W474">
        <v>32.68</v>
      </c>
      <c r="X474">
        <v>1.35</v>
      </c>
      <c r="Y474" t="s">
        <v>1099</v>
      </c>
      <c r="Z474">
        <v>41913</v>
      </c>
      <c r="AA474" s="17">
        <f t="shared" si="51"/>
        <v>2286987</v>
      </c>
      <c r="AB474" s="17" t="str">
        <f t="shared" si="52"/>
        <v>Solid Door Reach-In Refrigerator</v>
      </c>
      <c r="AC474" s="9" t="str">
        <f t="shared" si="53"/>
        <v>FIRSCOOL</v>
      </c>
      <c r="AD474" s="18" t="str">
        <f t="shared" si="54"/>
        <v>27RES</v>
      </c>
      <c r="AE474" s="18">
        <f t="shared" si="55"/>
        <v>247.79999999999998</v>
      </c>
      <c r="AF474" s="18">
        <f t="shared" si="56"/>
        <v>24.78</v>
      </c>
    </row>
    <row r="475" spans="1:32" x14ac:dyDescent="0.25">
      <c r="A475" s="9" t="s">
        <v>617</v>
      </c>
      <c r="B475" s="12">
        <f>VLOOKUP(A475, 'Measures with Incentive Levels'!$A$1:$C$21, 2, FALSE)*R475</f>
        <v>253.40000000000003</v>
      </c>
      <c r="C475" s="12">
        <f t="shared" si="50"/>
        <v>25.340000000000003</v>
      </c>
      <c r="D475">
        <v>2287019</v>
      </c>
      <c r="E475" t="s">
        <v>540</v>
      </c>
      <c r="F475" t="s">
        <v>1604</v>
      </c>
      <c r="G475" t="s">
        <v>1654</v>
      </c>
      <c r="H475" t="s">
        <v>2307</v>
      </c>
      <c r="J475" t="s">
        <v>2032</v>
      </c>
      <c r="K475" t="s">
        <v>1507</v>
      </c>
      <c r="L475" t="s">
        <v>1528</v>
      </c>
      <c r="M475" t="s">
        <v>1509</v>
      </c>
      <c r="N475">
        <v>0</v>
      </c>
      <c r="O475">
        <v>1</v>
      </c>
      <c r="P475">
        <v>1</v>
      </c>
      <c r="Q475" t="s">
        <v>1510</v>
      </c>
      <c r="R475">
        <v>18.100000000000001</v>
      </c>
      <c r="S475">
        <v>0</v>
      </c>
      <c r="T475">
        <v>18.100000000000001</v>
      </c>
      <c r="U475">
        <v>82.68</v>
      </c>
      <c r="V475">
        <v>26.77</v>
      </c>
      <c r="W475">
        <v>32.68</v>
      </c>
      <c r="X475">
        <v>1.35</v>
      </c>
      <c r="Y475" t="s">
        <v>1099</v>
      </c>
      <c r="Z475">
        <v>41913</v>
      </c>
      <c r="AA475" s="17">
        <f t="shared" si="51"/>
        <v>2287019</v>
      </c>
      <c r="AB475" s="17" t="str">
        <f t="shared" si="52"/>
        <v>Solid Door Reach-In Refrigerator</v>
      </c>
      <c r="AC475" s="9" t="str">
        <f t="shared" si="53"/>
        <v>FIRSCOOL</v>
      </c>
      <c r="AD475" s="18" t="str">
        <f t="shared" si="54"/>
        <v>28RES</v>
      </c>
      <c r="AE475" s="18">
        <f t="shared" si="55"/>
        <v>253.40000000000003</v>
      </c>
      <c r="AF475" s="18">
        <f t="shared" si="56"/>
        <v>25.340000000000003</v>
      </c>
    </row>
    <row r="476" spans="1:32" x14ac:dyDescent="0.25">
      <c r="A476" s="9" t="s">
        <v>617</v>
      </c>
      <c r="B476" s="12">
        <f>VLOOKUP(A476, 'Measures with Incentive Levels'!$A$1:$C$21, 2, FALSE)*R476</f>
        <v>582.4</v>
      </c>
      <c r="C476" s="12">
        <f t="shared" si="50"/>
        <v>58.24</v>
      </c>
      <c r="D476">
        <v>2287034</v>
      </c>
      <c r="E476" t="s">
        <v>540</v>
      </c>
      <c r="F476" t="s">
        <v>1604</v>
      </c>
      <c r="G476" t="s">
        <v>1654</v>
      </c>
      <c r="H476" t="s">
        <v>2308</v>
      </c>
      <c r="J476" t="s">
        <v>2032</v>
      </c>
      <c r="K476" t="s">
        <v>1507</v>
      </c>
      <c r="L476" t="s">
        <v>1528</v>
      </c>
      <c r="M476" t="s">
        <v>1509</v>
      </c>
      <c r="N476">
        <v>0</v>
      </c>
      <c r="O476">
        <v>1</v>
      </c>
      <c r="P476">
        <v>1</v>
      </c>
      <c r="Q476" t="s">
        <v>1510</v>
      </c>
      <c r="R476">
        <v>41.6</v>
      </c>
      <c r="S476">
        <v>0</v>
      </c>
      <c r="T476">
        <v>41.6</v>
      </c>
      <c r="U476">
        <v>82.68</v>
      </c>
      <c r="V476">
        <v>53.94</v>
      </c>
      <c r="W476">
        <v>32.68</v>
      </c>
      <c r="X476">
        <v>2.75</v>
      </c>
      <c r="Y476" t="s">
        <v>1099</v>
      </c>
      <c r="Z476">
        <v>41913</v>
      </c>
      <c r="AA476" s="17">
        <f t="shared" si="51"/>
        <v>2287034</v>
      </c>
      <c r="AB476" s="17" t="str">
        <f t="shared" si="52"/>
        <v>Solid Door Reach-In Refrigerator</v>
      </c>
      <c r="AC476" s="9" t="str">
        <f t="shared" si="53"/>
        <v>FIRSCOOL</v>
      </c>
      <c r="AD476" s="18" t="str">
        <f t="shared" si="54"/>
        <v>54RES</v>
      </c>
      <c r="AE476" s="18">
        <f t="shared" si="55"/>
        <v>582.4</v>
      </c>
      <c r="AF476" s="18">
        <f t="shared" si="56"/>
        <v>58.24</v>
      </c>
    </row>
    <row r="477" spans="1:32" x14ac:dyDescent="0.25">
      <c r="A477" s="9" t="s">
        <v>617</v>
      </c>
      <c r="B477" s="12">
        <f>VLOOKUP(A477, 'Measures with Incentive Levels'!$A$1:$C$21, 2, FALSE)*R477</f>
        <v>595</v>
      </c>
      <c r="C477" s="12">
        <f t="shared" si="50"/>
        <v>59.5</v>
      </c>
      <c r="D477">
        <v>2287046</v>
      </c>
      <c r="E477" t="s">
        <v>540</v>
      </c>
      <c r="F477" t="s">
        <v>1604</v>
      </c>
      <c r="G477" t="s">
        <v>1654</v>
      </c>
      <c r="H477" t="s">
        <v>2309</v>
      </c>
      <c r="J477" t="s">
        <v>2032</v>
      </c>
      <c r="K477" t="s">
        <v>1507</v>
      </c>
      <c r="L477" t="s">
        <v>1528</v>
      </c>
      <c r="M477" t="s">
        <v>1509</v>
      </c>
      <c r="N477">
        <v>0</v>
      </c>
      <c r="O477">
        <v>1</v>
      </c>
      <c r="P477">
        <v>1</v>
      </c>
      <c r="Q477" t="s">
        <v>1510</v>
      </c>
      <c r="R477">
        <v>42.5</v>
      </c>
      <c r="S477">
        <v>0</v>
      </c>
      <c r="T477">
        <v>42.5</v>
      </c>
      <c r="U477">
        <v>82.68</v>
      </c>
      <c r="V477">
        <v>53.94</v>
      </c>
      <c r="W477">
        <v>32.68</v>
      </c>
      <c r="X477">
        <v>2.5499999999999998</v>
      </c>
      <c r="Y477" t="s">
        <v>1099</v>
      </c>
      <c r="Z477">
        <v>41913</v>
      </c>
      <c r="AA477" s="17">
        <f t="shared" si="51"/>
        <v>2287046</v>
      </c>
      <c r="AB477" s="17" t="str">
        <f t="shared" si="52"/>
        <v>Solid Door Reach-In Refrigerator</v>
      </c>
      <c r="AC477" s="9" t="str">
        <f t="shared" si="53"/>
        <v>FIRSCOOL</v>
      </c>
      <c r="AD477" s="18" t="str">
        <f t="shared" si="54"/>
        <v>56RES</v>
      </c>
      <c r="AE477" s="18">
        <f t="shared" si="55"/>
        <v>595</v>
      </c>
      <c r="AF477" s="18">
        <f t="shared" si="56"/>
        <v>59.5</v>
      </c>
    </row>
    <row r="478" spans="1:32" x14ac:dyDescent="0.25">
      <c r="A478" s="9" t="s">
        <v>617</v>
      </c>
      <c r="B478" s="12">
        <f>VLOOKUP(A478, 'Measures with Incentive Levels'!$A$1:$C$21, 2, FALSE)*R478</f>
        <v>247.79999999999998</v>
      </c>
      <c r="C478" s="12">
        <f t="shared" si="50"/>
        <v>24.78</v>
      </c>
      <c r="D478">
        <v>2332035</v>
      </c>
      <c r="E478" t="s">
        <v>540</v>
      </c>
      <c r="F478" t="s">
        <v>1604</v>
      </c>
      <c r="G478" t="s">
        <v>1784</v>
      </c>
      <c r="H478" t="s">
        <v>2310</v>
      </c>
      <c r="J478" t="s">
        <v>2032</v>
      </c>
      <c r="K478" t="s">
        <v>1507</v>
      </c>
      <c r="L478" t="s">
        <v>1528</v>
      </c>
      <c r="M478" t="s">
        <v>1509</v>
      </c>
      <c r="N478">
        <v>0</v>
      </c>
      <c r="O478">
        <v>1</v>
      </c>
      <c r="P478">
        <v>1</v>
      </c>
      <c r="Q478" t="s">
        <v>1510</v>
      </c>
      <c r="R478">
        <v>17.7</v>
      </c>
      <c r="S478">
        <v>0</v>
      </c>
      <c r="T478">
        <v>17.7</v>
      </c>
      <c r="U478">
        <v>82.68</v>
      </c>
      <c r="V478">
        <v>26.77</v>
      </c>
      <c r="W478">
        <v>32.68</v>
      </c>
      <c r="X478">
        <v>0.9</v>
      </c>
      <c r="Y478" t="s">
        <v>1273</v>
      </c>
      <c r="Z478">
        <v>43448</v>
      </c>
      <c r="AA478" s="17">
        <f t="shared" si="51"/>
        <v>2332035</v>
      </c>
      <c r="AB478" s="17" t="str">
        <f t="shared" si="52"/>
        <v>Solid Door Reach-In Refrigerator</v>
      </c>
      <c r="AC478" s="9" t="str">
        <f t="shared" si="53"/>
        <v>FIRSCOOL</v>
      </c>
      <c r="AD478" s="18" t="str">
        <f t="shared" si="54"/>
        <v>HC-27R</v>
      </c>
      <c r="AE478" s="18">
        <f t="shared" si="55"/>
        <v>247.79999999999998</v>
      </c>
      <c r="AF478" s="18">
        <f t="shared" si="56"/>
        <v>24.78</v>
      </c>
    </row>
    <row r="479" spans="1:32" x14ac:dyDescent="0.25">
      <c r="A479" s="9" t="s">
        <v>617</v>
      </c>
      <c r="B479" s="12">
        <f>VLOOKUP(A479, 'Measures with Incentive Levels'!$A$1:$C$21, 2, FALSE)*R479</f>
        <v>253.40000000000003</v>
      </c>
      <c r="C479" s="12">
        <f t="shared" si="50"/>
        <v>25.340000000000003</v>
      </c>
      <c r="D479">
        <v>2332036</v>
      </c>
      <c r="E479" t="s">
        <v>540</v>
      </c>
      <c r="F479" t="s">
        <v>1604</v>
      </c>
      <c r="G479" t="s">
        <v>1784</v>
      </c>
      <c r="H479" t="s">
        <v>2311</v>
      </c>
      <c r="J479" t="s">
        <v>2032</v>
      </c>
      <c r="K479" t="s">
        <v>1507</v>
      </c>
      <c r="L479" t="s">
        <v>1528</v>
      </c>
      <c r="M479" t="s">
        <v>1509</v>
      </c>
      <c r="N479">
        <v>0</v>
      </c>
      <c r="O479">
        <v>1</v>
      </c>
      <c r="P479">
        <v>1</v>
      </c>
      <c r="Q479" t="s">
        <v>1510</v>
      </c>
      <c r="R479">
        <v>18.100000000000001</v>
      </c>
      <c r="S479">
        <v>0</v>
      </c>
      <c r="T479">
        <v>18.100000000000001</v>
      </c>
      <c r="U479">
        <v>82.68</v>
      </c>
      <c r="V479">
        <v>26.77</v>
      </c>
      <c r="W479">
        <v>32.68</v>
      </c>
      <c r="X479">
        <v>0.83</v>
      </c>
      <c r="Y479" t="s">
        <v>1273</v>
      </c>
      <c r="Z479">
        <v>43448</v>
      </c>
      <c r="AA479" s="17">
        <f t="shared" si="51"/>
        <v>2332036</v>
      </c>
      <c r="AB479" s="17" t="str">
        <f t="shared" si="52"/>
        <v>Solid Door Reach-In Refrigerator</v>
      </c>
      <c r="AC479" s="9" t="str">
        <f t="shared" si="53"/>
        <v>FIRSCOOL</v>
      </c>
      <c r="AD479" s="18" t="str">
        <f t="shared" si="54"/>
        <v>HC-28R</v>
      </c>
      <c r="AE479" s="18">
        <f t="shared" si="55"/>
        <v>253.40000000000003</v>
      </c>
      <c r="AF479" s="18">
        <f t="shared" si="56"/>
        <v>25.340000000000003</v>
      </c>
    </row>
    <row r="480" spans="1:32" x14ac:dyDescent="0.25">
      <c r="A480" s="9" t="s">
        <v>617</v>
      </c>
      <c r="B480" s="12">
        <f>VLOOKUP(A480, 'Measures with Incentive Levels'!$A$1:$C$21, 2, FALSE)*R480</f>
        <v>582.4</v>
      </c>
      <c r="C480" s="12">
        <f t="shared" si="50"/>
        <v>58.24</v>
      </c>
      <c r="D480">
        <v>2332037</v>
      </c>
      <c r="E480" t="s">
        <v>540</v>
      </c>
      <c r="F480" t="s">
        <v>1604</v>
      </c>
      <c r="G480" t="s">
        <v>1784</v>
      </c>
      <c r="H480" t="s">
        <v>2312</v>
      </c>
      <c r="J480" t="s">
        <v>2032</v>
      </c>
      <c r="K480" t="s">
        <v>1507</v>
      </c>
      <c r="L480" t="s">
        <v>1528</v>
      </c>
      <c r="M480" t="s">
        <v>1509</v>
      </c>
      <c r="N480">
        <v>0</v>
      </c>
      <c r="O480">
        <v>2</v>
      </c>
      <c r="P480">
        <v>2</v>
      </c>
      <c r="Q480" t="s">
        <v>1510</v>
      </c>
      <c r="R480">
        <v>41.6</v>
      </c>
      <c r="S480">
        <v>0</v>
      </c>
      <c r="T480">
        <v>41.6</v>
      </c>
      <c r="U480">
        <v>82.68</v>
      </c>
      <c r="V480">
        <v>53.94</v>
      </c>
      <c r="W480">
        <v>32.68</v>
      </c>
      <c r="X480">
        <v>1.36</v>
      </c>
      <c r="Y480" t="s">
        <v>1273</v>
      </c>
      <c r="Z480">
        <v>43448</v>
      </c>
      <c r="AA480" s="17">
        <f t="shared" si="51"/>
        <v>2332037</v>
      </c>
      <c r="AB480" s="17" t="str">
        <f t="shared" si="52"/>
        <v>Solid Door Reach-In Refrigerator</v>
      </c>
      <c r="AC480" s="9" t="str">
        <f t="shared" si="53"/>
        <v>FIRSCOOL</v>
      </c>
      <c r="AD480" s="18" t="str">
        <f t="shared" si="54"/>
        <v>HC-54R</v>
      </c>
      <c r="AE480" s="18">
        <f t="shared" si="55"/>
        <v>582.4</v>
      </c>
      <c r="AF480" s="18">
        <f t="shared" si="56"/>
        <v>58.24</v>
      </c>
    </row>
    <row r="481" spans="1:32" x14ac:dyDescent="0.25">
      <c r="A481" s="9" t="s">
        <v>617</v>
      </c>
      <c r="B481" s="12">
        <f>VLOOKUP(A481, 'Measures with Incentive Levels'!$A$1:$C$21, 2, FALSE)*R481</f>
        <v>595</v>
      </c>
      <c r="C481" s="12">
        <f t="shared" si="50"/>
        <v>59.5</v>
      </c>
      <c r="D481">
        <v>2332038</v>
      </c>
      <c r="E481" t="s">
        <v>540</v>
      </c>
      <c r="F481" t="s">
        <v>1604</v>
      </c>
      <c r="G481" t="s">
        <v>1784</v>
      </c>
      <c r="H481" t="s">
        <v>2313</v>
      </c>
      <c r="J481" t="s">
        <v>2032</v>
      </c>
      <c r="K481" t="s">
        <v>1507</v>
      </c>
      <c r="L481" t="s">
        <v>1528</v>
      </c>
      <c r="M481" t="s">
        <v>1509</v>
      </c>
      <c r="N481">
        <v>0</v>
      </c>
      <c r="O481">
        <v>2</v>
      </c>
      <c r="P481">
        <v>2</v>
      </c>
      <c r="Q481" t="s">
        <v>1510</v>
      </c>
      <c r="R481">
        <v>42.5</v>
      </c>
      <c r="S481">
        <v>0</v>
      </c>
      <c r="T481">
        <v>42.5</v>
      </c>
      <c r="U481">
        <v>82.68</v>
      </c>
      <c r="V481">
        <v>53.94</v>
      </c>
      <c r="W481">
        <v>32.68</v>
      </c>
      <c r="X481">
        <v>1.54</v>
      </c>
      <c r="Y481" t="s">
        <v>1273</v>
      </c>
      <c r="Z481">
        <v>43448</v>
      </c>
      <c r="AA481" s="17">
        <f t="shared" si="51"/>
        <v>2332038</v>
      </c>
      <c r="AB481" s="17" t="str">
        <f t="shared" si="52"/>
        <v>Solid Door Reach-In Refrigerator</v>
      </c>
      <c r="AC481" s="9" t="str">
        <f t="shared" si="53"/>
        <v>FIRSCOOL</v>
      </c>
      <c r="AD481" s="18" t="str">
        <f t="shared" si="54"/>
        <v>HC-56R</v>
      </c>
      <c r="AE481" s="18">
        <f t="shared" si="55"/>
        <v>595</v>
      </c>
      <c r="AF481" s="18">
        <f t="shared" si="56"/>
        <v>59.5</v>
      </c>
    </row>
    <row r="482" spans="1:32" x14ac:dyDescent="0.25">
      <c r="A482" s="9" t="s">
        <v>617</v>
      </c>
      <c r="B482" s="12">
        <f>VLOOKUP(A482, 'Measures with Incentive Levels'!$A$1:$C$21, 2, FALSE)*R482</f>
        <v>264.59999999999997</v>
      </c>
      <c r="C482" s="12">
        <f t="shared" si="50"/>
        <v>26.459999999999997</v>
      </c>
      <c r="D482">
        <v>2332047</v>
      </c>
      <c r="E482" t="s">
        <v>540</v>
      </c>
      <c r="F482" t="s">
        <v>1604</v>
      </c>
      <c r="G482" t="s">
        <v>1784</v>
      </c>
      <c r="H482" t="s">
        <v>2314</v>
      </c>
      <c r="J482" t="s">
        <v>2032</v>
      </c>
      <c r="K482" t="s">
        <v>1507</v>
      </c>
      <c r="L482" t="s">
        <v>1528</v>
      </c>
      <c r="M482" t="s">
        <v>1509</v>
      </c>
      <c r="N482">
        <v>1</v>
      </c>
      <c r="O482">
        <v>0</v>
      </c>
      <c r="P482">
        <v>1</v>
      </c>
      <c r="Q482" t="s">
        <v>1510</v>
      </c>
      <c r="R482">
        <v>18.899999999999999</v>
      </c>
      <c r="S482">
        <v>18.899999999999999</v>
      </c>
      <c r="T482">
        <v>0</v>
      </c>
      <c r="U482">
        <v>79.489999999999995</v>
      </c>
      <c r="V482">
        <v>26.77</v>
      </c>
      <c r="W482">
        <v>31.89</v>
      </c>
      <c r="X482">
        <v>1.8</v>
      </c>
      <c r="Y482" t="s">
        <v>1273</v>
      </c>
      <c r="Z482">
        <v>43448</v>
      </c>
      <c r="AA482" s="17">
        <f t="shared" si="51"/>
        <v>2332047</v>
      </c>
      <c r="AB482" s="17" t="str">
        <f t="shared" si="52"/>
        <v>Solid Door Reach-In Refrigerator</v>
      </c>
      <c r="AC482" s="9" t="str">
        <f t="shared" si="53"/>
        <v>FIRSCOOL</v>
      </c>
      <c r="AD482" s="18" t="str">
        <f t="shared" si="54"/>
        <v>HC-HGD23R</v>
      </c>
      <c r="AE482" s="18">
        <f t="shared" si="55"/>
        <v>264.59999999999997</v>
      </c>
      <c r="AF482" s="18">
        <f t="shared" si="56"/>
        <v>26.459999999999997</v>
      </c>
    </row>
    <row r="483" spans="1:32" x14ac:dyDescent="0.25">
      <c r="A483" s="9" t="s">
        <v>617</v>
      </c>
      <c r="B483" s="12">
        <f>VLOOKUP(A483, 'Measures with Incentive Levels'!$A$1:$C$21, 2, FALSE)*R483</f>
        <v>143.5</v>
      </c>
      <c r="C483" s="12">
        <f t="shared" si="50"/>
        <v>14.350000000000001</v>
      </c>
      <c r="D483">
        <v>2298245</v>
      </c>
      <c r="E483" t="s">
        <v>547</v>
      </c>
      <c r="F483" t="s">
        <v>885</v>
      </c>
      <c r="G483" t="s">
        <v>2315</v>
      </c>
      <c r="H483" t="s">
        <v>2315</v>
      </c>
      <c r="I483" t="s">
        <v>2316</v>
      </c>
      <c r="J483" t="s">
        <v>2032</v>
      </c>
      <c r="K483" t="s">
        <v>1507</v>
      </c>
      <c r="L483" t="s">
        <v>1514</v>
      </c>
      <c r="M483" t="s">
        <v>1509</v>
      </c>
      <c r="N483">
        <v>0</v>
      </c>
      <c r="O483">
        <v>0</v>
      </c>
      <c r="P483">
        <v>0</v>
      </c>
      <c r="Q483" t="s">
        <v>1510</v>
      </c>
      <c r="R483">
        <v>10.25</v>
      </c>
      <c r="S483">
        <v>0</v>
      </c>
      <c r="T483">
        <v>0</v>
      </c>
      <c r="U483">
        <v>36</v>
      </c>
      <c r="V483">
        <v>44</v>
      </c>
      <c r="W483">
        <v>31.5</v>
      </c>
      <c r="X483">
        <v>1.07</v>
      </c>
      <c r="Y483" t="s">
        <v>1273</v>
      </c>
      <c r="Z483">
        <v>42908</v>
      </c>
      <c r="AA483" s="17">
        <f t="shared" si="51"/>
        <v>2298245</v>
      </c>
      <c r="AB483" s="17" t="str">
        <f t="shared" si="52"/>
        <v>Solid Door Reach-In Refrigerator</v>
      </c>
      <c r="AC483" s="9" t="str">
        <f t="shared" si="53"/>
        <v>Delfield</v>
      </c>
      <c r="AD483" s="18" t="str">
        <f t="shared" si="54"/>
        <v>18648BUCMP</v>
      </c>
      <c r="AE483" s="18">
        <f t="shared" si="55"/>
        <v>143.5</v>
      </c>
      <c r="AF483" s="18">
        <f t="shared" si="56"/>
        <v>14.350000000000001</v>
      </c>
    </row>
    <row r="484" spans="1:32" x14ac:dyDescent="0.25">
      <c r="A484" s="9" t="s">
        <v>617</v>
      </c>
      <c r="B484" s="12">
        <f>VLOOKUP(A484, 'Measures with Incentive Levels'!$A$1:$C$21, 2, FALSE)*R484</f>
        <v>211.26</v>
      </c>
      <c r="C484" s="12">
        <f t="shared" si="50"/>
        <v>21.126000000000001</v>
      </c>
      <c r="D484">
        <v>2298247</v>
      </c>
      <c r="E484" t="s">
        <v>547</v>
      </c>
      <c r="F484" t="s">
        <v>885</v>
      </c>
      <c r="G484" t="s">
        <v>2317</v>
      </c>
      <c r="H484" t="s">
        <v>2317</v>
      </c>
      <c r="I484" t="s">
        <v>2318</v>
      </c>
      <c r="J484" t="s">
        <v>2032</v>
      </c>
      <c r="K484" t="s">
        <v>1507</v>
      </c>
      <c r="L484" t="s">
        <v>1514</v>
      </c>
      <c r="M484" t="s">
        <v>1509</v>
      </c>
      <c r="N484">
        <v>0</v>
      </c>
      <c r="O484">
        <v>2</v>
      </c>
      <c r="P484">
        <v>2</v>
      </c>
      <c r="Q484" t="s">
        <v>1510</v>
      </c>
      <c r="R484">
        <v>15.09</v>
      </c>
      <c r="S484">
        <v>0</v>
      </c>
      <c r="T484">
        <v>0</v>
      </c>
      <c r="U484">
        <v>36</v>
      </c>
      <c r="V484">
        <v>60</v>
      </c>
      <c r="W484">
        <v>31.5</v>
      </c>
      <c r="X484">
        <v>1.19</v>
      </c>
      <c r="Y484" t="s">
        <v>1273</v>
      </c>
      <c r="Z484">
        <v>42906</v>
      </c>
      <c r="AA484" s="17">
        <f t="shared" si="51"/>
        <v>2298247</v>
      </c>
      <c r="AB484" s="17" t="str">
        <f t="shared" si="52"/>
        <v>Solid Door Reach-In Refrigerator</v>
      </c>
      <c r="AC484" s="9" t="str">
        <f t="shared" si="53"/>
        <v>Delfield</v>
      </c>
      <c r="AD484" s="18" t="str">
        <f t="shared" si="54"/>
        <v>18660BUCMP</v>
      </c>
      <c r="AE484" s="18">
        <f t="shared" si="55"/>
        <v>211.26</v>
      </c>
      <c r="AF484" s="18">
        <f t="shared" si="56"/>
        <v>21.126000000000001</v>
      </c>
    </row>
    <row r="485" spans="1:32" x14ac:dyDescent="0.25">
      <c r="A485" s="9" t="s">
        <v>617</v>
      </c>
      <c r="B485" s="12">
        <f>VLOOKUP(A485, 'Measures with Incentive Levels'!$A$1:$C$21, 2, FALSE)*R485</f>
        <v>252.56</v>
      </c>
      <c r="C485" s="12">
        <f t="shared" si="50"/>
        <v>25.256</v>
      </c>
      <c r="D485">
        <v>2298613</v>
      </c>
      <c r="E485" t="s">
        <v>547</v>
      </c>
      <c r="F485" t="s">
        <v>885</v>
      </c>
      <c r="G485" t="s">
        <v>2319</v>
      </c>
      <c r="H485" t="s">
        <v>2319</v>
      </c>
      <c r="I485" t="s">
        <v>2320</v>
      </c>
      <c r="J485" t="s">
        <v>2032</v>
      </c>
      <c r="K485" t="s">
        <v>1507</v>
      </c>
      <c r="L485" t="s">
        <v>1514</v>
      </c>
      <c r="M485" t="s">
        <v>1509</v>
      </c>
      <c r="N485">
        <v>0</v>
      </c>
      <c r="O485">
        <v>2</v>
      </c>
      <c r="P485">
        <v>2</v>
      </c>
      <c r="Q485" t="s">
        <v>1510</v>
      </c>
      <c r="R485">
        <v>18.04</v>
      </c>
      <c r="S485">
        <v>0</v>
      </c>
      <c r="T485">
        <v>0</v>
      </c>
      <c r="U485">
        <v>36</v>
      </c>
      <c r="V485">
        <v>72</v>
      </c>
      <c r="W485">
        <v>31.5</v>
      </c>
      <c r="X485">
        <v>1.3</v>
      </c>
      <c r="Y485" t="s">
        <v>1273</v>
      </c>
      <c r="Z485">
        <v>42908</v>
      </c>
      <c r="AA485" s="17">
        <f t="shared" si="51"/>
        <v>2298613</v>
      </c>
      <c r="AB485" s="17" t="str">
        <f t="shared" si="52"/>
        <v>Solid Door Reach-In Refrigerator</v>
      </c>
      <c r="AC485" s="9" t="str">
        <f t="shared" si="53"/>
        <v>Delfield</v>
      </c>
      <c r="AD485" s="18" t="str">
        <f t="shared" si="54"/>
        <v>18672BUCMP</v>
      </c>
      <c r="AE485" s="18">
        <f t="shared" si="55"/>
        <v>252.56</v>
      </c>
      <c r="AF485" s="18">
        <f t="shared" si="56"/>
        <v>25.256</v>
      </c>
    </row>
    <row r="486" spans="1:32" x14ac:dyDescent="0.25">
      <c r="A486" s="9" t="s">
        <v>617</v>
      </c>
      <c r="B486" s="12">
        <f>VLOOKUP(A486, 'Measures with Incentive Levels'!$A$1:$C$21, 2, FALSE)*R486</f>
        <v>383.46000000000004</v>
      </c>
      <c r="C486" s="12">
        <f t="shared" si="50"/>
        <v>38.346000000000004</v>
      </c>
      <c r="D486">
        <v>2298249</v>
      </c>
      <c r="E486" t="s">
        <v>547</v>
      </c>
      <c r="F486" t="s">
        <v>885</v>
      </c>
      <c r="G486" t="s">
        <v>2321</v>
      </c>
      <c r="H486" t="s">
        <v>2321</v>
      </c>
      <c r="I486" t="s">
        <v>2322</v>
      </c>
      <c r="J486" t="s">
        <v>2032</v>
      </c>
      <c r="K486" t="s">
        <v>1507</v>
      </c>
      <c r="L486" t="s">
        <v>1514</v>
      </c>
      <c r="M486" t="s">
        <v>1509</v>
      </c>
      <c r="N486">
        <v>0</v>
      </c>
      <c r="O486">
        <v>3</v>
      </c>
      <c r="P486">
        <v>3</v>
      </c>
      <c r="Q486" t="s">
        <v>1510</v>
      </c>
      <c r="R486">
        <v>27.39</v>
      </c>
      <c r="S486">
        <v>0</v>
      </c>
      <c r="T486">
        <v>0</v>
      </c>
      <c r="U486">
        <v>36</v>
      </c>
      <c r="V486">
        <v>99</v>
      </c>
      <c r="W486">
        <v>31.5</v>
      </c>
      <c r="X486">
        <v>2.1</v>
      </c>
      <c r="Y486" t="s">
        <v>1273</v>
      </c>
      <c r="Z486">
        <v>42906</v>
      </c>
      <c r="AA486" s="17">
        <f t="shared" si="51"/>
        <v>2298249</v>
      </c>
      <c r="AB486" s="17" t="str">
        <f t="shared" si="52"/>
        <v>Solid Door Reach-In Refrigerator</v>
      </c>
      <c r="AC486" s="9" t="str">
        <f t="shared" si="53"/>
        <v>Delfield</v>
      </c>
      <c r="AD486" s="18" t="str">
        <f t="shared" si="54"/>
        <v>18699BUCMP</v>
      </c>
      <c r="AE486" s="18">
        <f t="shared" si="55"/>
        <v>383.46000000000004</v>
      </c>
      <c r="AF486" s="18">
        <f t="shared" si="56"/>
        <v>38.346000000000004</v>
      </c>
    </row>
    <row r="487" spans="1:32" x14ac:dyDescent="0.25">
      <c r="A487" s="9" t="s">
        <v>617</v>
      </c>
      <c r="B487" s="12">
        <f>VLOOKUP(A487, 'Measures with Incentive Levels'!$A$1:$C$21, 2, FALSE)*R487</f>
        <v>556.64</v>
      </c>
      <c r="C487" s="12">
        <f t="shared" si="50"/>
        <v>55.664000000000001</v>
      </c>
      <c r="D487">
        <v>2302126</v>
      </c>
      <c r="E487" t="s">
        <v>547</v>
      </c>
      <c r="F487" t="s">
        <v>885</v>
      </c>
      <c r="G487" t="s">
        <v>2323</v>
      </c>
      <c r="H487" t="s">
        <v>2323</v>
      </c>
      <c r="I487" t="s">
        <v>2324</v>
      </c>
      <c r="J487" t="s">
        <v>2032</v>
      </c>
      <c r="K487" t="s">
        <v>1507</v>
      </c>
      <c r="L487" t="s">
        <v>1514</v>
      </c>
      <c r="M487" t="s">
        <v>1509</v>
      </c>
      <c r="N487">
        <v>0</v>
      </c>
      <c r="O487">
        <v>2</v>
      </c>
      <c r="P487">
        <v>2</v>
      </c>
      <c r="Q487" t="s">
        <v>1510</v>
      </c>
      <c r="R487">
        <v>39.76</v>
      </c>
      <c r="S487">
        <v>0</v>
      </c>
      <c r="T487">
        <v>39.76</v>
      </c>
      <c r="U487">
        <v>79.5</v>
      </c>
      <c r="V487">
        <v>48.4</v>
      </c>
      <c r="W487">
        <v>30</v>
      </c>
      <c r="X487">
        <v>2.12</v>
      </c>
      <c r="Y487" t="s">
        <v>1273</v>
      </c>
      <c r="Z487">
        <v>42826</v>
      </c>
      <c r="AA487" s="17">
        <f t="shared" si="51"/>
        <v>2302126</v>
      </c>
      <c r="AB487" s="17" t="str">
        <f t="shared" si="52"/>
        <v>Solid Door Reach-In Refrigerator</v>
      </c>
      <c r="AC487" s="9" t="str">
        <f t="shared" si="53"/>
        <v>Delfield</v>
      </c>
      <c r="AD487" s="18" t="str">
        <f t="shared" si="54"/>
        <v>CSR2NP-S</v>
      </c>
      <c r="AE487" s="18">
        <f t="shared" si="55"/>
        <v>556.64</v>
      </c>
      <c r="AF487" s="18">
        <f t="shared" si="56"/>
        <v>55.664000000000001</v>
      </c>
    </row>
    <row r="488" spans="1:32" x14ac:dyDescent="0.25">
      <c r="A488" s="9" t="s">
        <v>617</v>
      </c>
      <c r="B488" s="12">
        <f>VLOOKUP(A488, 'Measures with Incentive Levels'!$A$1:$C$21, 2, FALSE)*R488</f>
        <v>553.42000000000007</v>
      </c>
      <c r="C488" s="12">
        <f t="shared" si="50"/>
        <v>55.342000000000013</v>
      </c>
      <c r="D488">
        <v>2302130</v>
      </c>
      <c r="E488" t="s">
        <v>547</v>
      </c>
      <c r="F488" t="s">
        <v>885</v>
      </c>
      <c r="G488" t="s">
        <v>2325</v>
      </c>
      <c r="H488" t="s">
        <v>2325</v>
      </c>
      <c r="I488" t="s">
        <v>2326</v>
      </c>
      <c r="J488" t="s">
        <v>2032</v>
      </c>
      <c r="K488" t="s">
        <v>1507</v>
      </c>
      <c r="L488" t="s">
        <v>1514</v>
      </c>
      <c r="M488" t="s">
        <v>1509</v>
      </c>
      <c r="N488">
        <v>0</v>
      </c>
      <c r="O488">
        <v>4</v>
      </c>
      <c r="P488">
        <v>4</v>
      </c>
      <c r="Q488" t="s">
        <v>1510</v>
      </c>
      <c r="R488">
        <v>39.53</v>
      </c>
      <c r="S488">
        <v>0</v>
      </c>
      <c r="T488">
        <v>39.53</v>
      </c>
      <c r="U488">
        <v>79.5</v>
      </c>
      <c r="V488">
        <v>48.4</v>
      </c>
      <c r="W488">
        <v>30</v>
      </c>
      <c r="X488">
        <v>2.06</v>
      </c>
      <c r="Y488" t="s">
        <v>1273</v>
      </c>
      <c r="Z488">
        <v>42826</v>
      </c>
      <c r="AA488" s="17">
        <f t="shared" si="51"/>
        <v>2302130</v>
      </c>
      <c r="AB488" s="17" t="str">
        <f t="shared" si="52"/>
        <v>Solid Door Reach-In Refrigerator</v>
      </c>
      <c r="AC488" s="9" t="str">
        <f t="shared" si="53"/>
        <v>Delfield</v>
      </c>
      <c r="AD488" s="18" t="str">
        <f t="shared" si="54"/>
        <v>CSR2NP-SH</v>
      </c>
      <c r="AE488" s="18">
        <f t="shared" si="55"/>
        <v>553.42000000000007</v>
      </c>
      <c r="AF488" s="18">
        <f t="shared" si="56"/>
        <v>55.342000000000013</v>
      </c>
    </row>
    <row r="489" spans="1:32" x14ac:dyDescent="0.25">
      <c r="A489" s="9" t="s">
        <v>617</v>
      </c>
      <c r="B489" s="12">
        <f>VLOOKUP(A489, 'Measures with Incentive Levels'!$A$1:$C$21, 2, FALSE)*R489</f>
        <v>330.82</v>
      </c>
      <c r="C489" s="12">
        <f t="shared" si="50"/>
        <v>33.082000000000001</v>
      </c>
      <c r="D489">
        <v>2302390</v>
      </c>
      <c r="E489" t="s">
        <v>547</v>
      </c>
      <c r="F489" t="s">
        <v>885</v>
      </c>
      <c r="G489" t="s">
        <v>2327</v>
      </c>
      <c r="H489" t="s">
        <v>2327</v>
      </c>
      <c r="I489" t="s">
        <v>2328</v>
      </c>
      <c r="J489" t="s">
        <v>2032</v>
      </c>
      <c r="K489" t="s">
        <v>1507</v>
      </c>
      <c r="L489" t="s">
        <v>1514</v>
      </c>
      <c r="M489" t="s">
        <v>1509</v>
      </c>
      <c r="N489">
        <v>0</v>
      </c>
      <c r="O489">
        <v>2</v>
      </c>
      <c r="P489">
        <v>2</v>
      </c>
      <c r="Q489" t="s">
        <v>1510</v>
      </c>
      <c r="R489">
        <v>23.63</v>
      </c>
      <c r="S489">
        <v>0</v>
      </c>
      <c r="T489">
        <v>23.63</v>
      </c>
      <c r="U489">
        <v>79.5</v>
      </c>
      <c r="V489">
        <v>27.4</v>
      </c>
      <c r="W489">
        <v>30.2</v>
      </c>
      <c r="X489">
        <v>1.79</v>
      </c>
      <c r="Y489" t="s">
        <v>1273</v>
      </c>
      <c r="Z489">
        <v>42826</v>
      </c>
      <c r="AA489" s="17">
        <f t="shared" si="51"/>
        <v>2302390</v>
      </c>
      <c r="AB489" s="17" t="str">
        <f t="shared" si="52"/>
        <v>Solid Door Reach-In Refrigerator</v>
      </c>
      <c r="AC489" s="9" t="str">
        <f t="shared" si="53"/>
        <v>Delfield</v>
      </c>
      <c r="AD489" s="18" t="str">
        <f t="shared" si="54"/>
        <v>CSRPT1P-S</v>
      </c>
      <c r="AE489" s="18">
        <f t="shared" si="55"/>
        <v>330.82</v>
      </c>
      <c r="AF489" s="18">
        <f t="shared" si="56"/>
        <v>33.082000000000001</v>
      </c>
    </row>
    <row r="490" spans="1:32" x14ac:dyDescent="0.25">
      <c r="A490" s="9" t="s">
        <v>617</v>
      </c>
      <c r="B490" s="12">
        <f>VLOOKUP(A490, 'Measures with Incentive Levels'!$A$1:$C$21, 2, FALSE)*R490</f>
        <v>699.02</v>
      </c>
      <c r="C490" s="12">
        <f t="shared" si="50"/>
        <v>69.902000000000001</v>
      </c>
      <c r="D490">
        <v>2302135</v>
      </c>
      <c r="E490" t="s">
        <v>547</v>
      </c>
      <c r="F490" t="s">
        <v>885</v>
      </c>
      <c r="G490" t="s">
        <v>2329</v>
      </c>
      <c r="H490" t="s">
        <v>2329</v>
      </c>
      <c r="I490" t="s">
        <v>2330</v>
      </c>
      <c r="J490" t="s">
        <v>2032</v>
      </c>
      <c r="K490" t="s">
        <v>1507</v>
      </c>
      <c r="L490" t="s">
        <v>1514</v>
      </c>
      <c r="M490" t="s">
        <v>1509</v>
      </c>
      <c r="N490">
        <v>0</v>
      </c>
      <c r="O490">
        <v>4</v>
      </c>
      <c r="P490">
        <v>4</v>
      </c>
      <c r="Q490" t="s">
        <v>1510</v>
      </c>
      <c r="R490">
        <v>49.93</v>
      </c>
      <c r="S490">
        <v>0</v>
      </c>
      <c r="T490">
        <v>49.93</v>
      </c>
      <c r="U490">
        <v>79.5</v>
      </c>
      <c r="V490">
        <v>55.22</v>
      </c>
      <c r="W490">
        <v>30.02</v>
      </c>
      <c r="X490">
        <v>2.0099999999999998</v>
      </c>
      <c r="Y490" t="s">
        <v>1273</v>
      </c>
      <c r="Z490">
        <v>42826</v>
      </c>
      <c r="AA490" s="17">
        <f t="shared" si="51"/>
        <v>2302135</v>
      </c>
      <c r="AB490" s="17" t="str">
        <f t="shared" si="52"/>
        <v>Solid Door Reach-In Refrigerator</v>
      </c>
      <c r="AC490" s="9" t="str">
        <f t="shared" si="53"/>
        <v>Delfield</v>
      </c>
      <c r="AD490" s="18" t="str">
        <f t="shared" si="54"/>
        <v>CSRPT2P-S</v>
      </c>
      <c r="AE490" s="18">
        <f t="shared" si="55"/>
        <v>699.02</v>
      </c>
      <c r="AF490" s="18">
        <f t="shared" si="56"/>
        <v>69.902000000000001</v>
      </c>
    </row>
    <row r="491" spans="1:32" x14ac:dyDescent="0.25">
      <c r="A491" s="9" t="s">
        <v>617</v>
      </c>
      <c r="B491" s="12">
        <f>VLOOKUP(A491, 'Measures with Incentive Levels'!$A$1:$C$21, 2, FALSE)*R491</f>
        <v>691.32</v>
      </c>
      <c r="C491" s="12">
        <f t="shared" si="50"/>
        <v>69.132000000000005</v>
      </c>
      <c r="D491">
        <v>2302391</v>
      </c>
      <c r="E491" t="s">
        <v>547</v>
      </c>
      <c r="F491" t="s">
        <v>885</v>
      </c>
      <c r="G491" t="s">
        <v>2331</v>
      </c>
      <c r="H491" t="s">
        <v>2331</v>
      </c>
      <c r="I491" t="s">
        <v>2332</v>
      </c>
      <c r="J491" t="s">
        <v>2032</v>
      </c>
      <c r="K491" t="s">
        <v>1507</v>
      </c>
      <c r="L491" t="s">
        <v>1514</v>
      </c>
      <c r="M491" t="s">
        <v>1509</v>
      </c>
      <c r="N491">
        <v>0</v>
      </c>
      <c r="O491">
        <v>8</v>
      </c>
      <c r="P491">
        <v>8</v>
      </c>
      <c r="Q491" t="s">
        <v>1510</v>
      </c>
      <c r="R491">
        <v>49.38</v>
      </c>
      <c r="S491">
        <v>0</v>
      </c>
      <c r="T491">
        <v>49.38</v>
      </c>
      <c r="U491">
        <v>79.5</v>
      </c>
      <c r="V491">
        <v>55.22</v>
      </c>
      <c r="W491">
        <v>30.02</v>
      </c>
      <c r="X491">
        <v>2.4900000000000002</v>
      </c>
      <c r="Y491" t="s">
        <v>1273</v>
      </c>
      <c r="Z491">
        <v>42826</v>
      </c>
      <c r="AA491" s="17">
        <f t="shared" si="51"/>
        <v>2302391</v>
      </c>
      <c r="AB491" s="17" t="str">
        <f t="shared" si="52"/>
        <v>Solid Door Reach-In Refrigerator</v>
      </c>
      <c r="AC491" s="9" t="str">
        <f t="shared" si="53"/>
        <v>Delfield</v>
      </c>
      <c r="AD491" s="18" t="str">
        <f t="shared" si="54"/>
        <v>CSRPT2P-SH</v>
      </c>
      <c r="AE491" s="18">
        <f t="shared" si="55"/>
        <v>691.32</v>
      </c>
      <c r="AF491" s="18">
        <f t="shared" si="56"/>
        <v>69.132000000000005</v>
      </c>
    </row>
    <row r="492" spans="1:32" x14ac:dyDescent="0.25">
      <c r="A492" s="9" t="s">
        <v>617</v>
      </c>
      <c r="B492" s="12">
        <f>VLOOKUP(A492, 'Measures with Incentive Levels'!$A$1:$C$21, 2, FALSE)*R492</f>
        <v>519.96</v>
      </c>
      <c r="C492" s="12">
        <f t="shared" si="50"/>
        <v>51.996000000000009</v>
      </c>
      <c r="D492">
        <v>2302393</v>
      </c>
      <c r="E492" t="s">
        <v>547</v>
      </c>
      <c r="F492" t="s">
        <v>885</v>
      </c>
      <c r="G492" t="s">
        <v>2333</v>
      </c>
      <c r="H492" t="s">
        <v>2333</v>
      </c>
      <c r="I492" t="s">
        <v>2334</v>
      </c>
      <c r="J492" t="s">
        <v>2032</v>
      </c>
      <c r="K492" t="s">
        <v>1507</v>
      </c>
      <c r="L492" t="s">
        <v>1514</v>
      </c>
      <c r="M492" t="s">
        <v>1509</v>
      </c>
      <c r="N492">
        <v>0</v>
      </c>
      <c r="O492">
        <v>1</v>
      </c>
      <c r="P492">
        <v>1</v>
      </c>
      <c r="Q492" t="s">
        <v>1510</v>
      </c>
      <c r="R492">
        <v>37.14</v>
      </c>
      <c r="S492">
        <v>0</v>
      </c>
      <c r="T492">
        <v>37.14</v>
      </c>
      <c r="U492">
        <v>89</v>
      </c>
      <c r="V492">
        <v>34</v>
      </c>
      <c r="W492">
        <v>34</v>
      </c>
      <c r="X492">
        <v>2.2999999999999998</v>
      </c>
      <c r="Y492" t="s">
        <v>1273</v>
      </c>
      <c r="Z492">
        <v>42826</v>
      </c>
      <c r="AA492" s="17">
        <f t="shared" si="51"/>
        <v>2302393</v>
      </c>
      <c r="AB492" s="17" t="str">
        <f t="shared" si="52"/>
        <v>Solid Door Reach-In Refrigerator</v>
      </c>
      <c r="AC492" s="9" t="str">
        <f t="shared" si="53"/>
        <v>Delfield</v>
      </c>
      <c r="AD492" s="18" t="str">
        <f t="shared" si="54"/>
        <v>CSRRI1P-S</v>
      </c>
      <c r="AE492" s="18">
        <f t="shared" si="55"/>
        <v>519.96</v>
      </c>
      <c r="AF492" s="18">
        <f t="shared" si="56"/>
        <v>51.996000000000009</v>
      </c>
    </row>
    <row r="493" spans="1:32" x14ac:dyDescent="0.25">
      <c r="A493" s="9" t="s">
        <v>617</v>
      </c>
      <c r="B493" s="12">
        <f>VLOOKUP(A493, 'Measures with Incentive Levels'!$A$1:$C$21, 2, FALSE)*R493</f>
        <v>546</v>
      </c>
      <c r="C493" s="12">
        <f t="shared" si="50"/>
        <v>54.6</v>
      </c>
      <c r="D493">
        <v>2302069</v>
      </c>
      <c r="E493" t="s">
        <v>547</v>
      </c>
      <c r="F493" t="s">
        <v>885</v>
      </c>
      <c r="G493" t="s">
        <v>2335</v>
      </c>
      <c r="H493" t="s">
        <v>2335</v>
      </c>
      <c r="I493" t="s">
        <v>2336</v>
      </c>
      <c r="J493" t="s">
        <v>2032</v>
      </c>
      <c r="K493" t="s">
        <v>1507</v>
      </c>
      <c r="L493" t="s">
        <v>1514</v>
      </c>
      <c r="M493" t="s">
        <v>1509</v>
      </c>
      <c r="N493">
        <v>0</v>
      </c>
      <c r="O493">
        <v>2</v>
      </c>
      <c r="P493">
        <v>2</v>
      </c>
      <c r="Q493" t="s">
        <v>1510</v>
      </c>
      <c r="R493">
        <v>39</v>
      </c>
      <c r="S493">
        <v>0</v>
      </c>
      <c r="T493">
        <v>39</v>
      </c>
      <c r="U493">
        <v>89</v>
      </c>
      <c r="V493">
        <v>34</v>
      </c>
      <c r="W493">
        <v>36.119999999999997</v>
      </c>
      <c r="X493">
        <v>2.4900000000000002</v>
      </c>
      <c r="Y493" t="s">
        <v>1273</v>
      </c>
      <c r="Z493">
        <v>42826</v>
      </c>
      <c r="AA493" s="17">
        <f t="shared" si="51"/>
        <v>2302069</v>
      </c>
      <c r="AB493" s="17" t="str">
        <f t="shared" si="52"/>
        <v>Solid Door Reach-In Refrigerator</v>
      </c>
      <c r="AC493" s="9" t="str">
        <f t="shared" si="53"/>
        <v>Delfield</v>
      </c>
      <c r="AD493" s="18" t="str">
        <f t="shared" si="54"/>
        <v>CSRRT1P-S</v>
      </c>
      <c r="AE493" s="18">
        <f t="shared" si="55"/>
        <v>546</v>
      </c>
      <c r="AF493" s="18">
        <f t="shared" si="56"/>
        <v>54.6</v>
      </c>
    </row>
    <row r="494" spans="1:32" x14ac:dyDescent="0.25">
      <c r="A494" s="9" t="s">
        <v>617</v>
      </c>
      <c r="B494" s="12">
        <f>VLOOKUP(A494, 'Measures with Incentive Levels'!$A$1:$C$21, 2, FALSE)*R494</f>
        <v>127.96000000000001</v>
      </c>
      <c r="C494" s="12">
        <f t="shared" si="50"/>
        <v>12.796000000000001</v>
      </c>
      <c r="D494">
        <v>2298465</v>
      </c>
      <c r="E494" t="s">
        <v>547</v>
      </c>
      <c r="F494" t="s">
        <v>885</v>
      </c>
      <c r="G494" t="s">
        <v>2337</v>
      </c>
      <c r="H494" t="s">
        <v>2337</v>
      </c>
      <c r="J494" t="s">
        <v>2032</v>
      </c>
      <c r="K494" t="s">
        <v>1507</v>
      </c>
      <c r="L494" t="s">
        <v>1514</v>
      </c>
      <c r="M494" t="s">
        <v>1509</v>
      </c>
      <c r="N494">
        <v>0</v>
      </c>
      <c r="O494">
        <v>1</v>
      </c>
      <c r="P494">
        <v>1</v>
      </c>
      <c r="Q494" t="s">
        <v>1510</v>
      </c>
      <c r="R494">
        <v>9.14</v>
      </c>
      <c r="S494">
        <v>0</v>
      </c>
      <c r="T494">
        <v>0</v>
      </c>
      <c r="U494">
        <v>36</v>
      </c>
      <c r="V494">
        <v>44</v>
      </c>
      <c r="W494">
        <v>31.5</v>
      </c>
      <c r="X494">
        <v>0.99</v>
      </c>
      <c r="Y494" t="s">
        <v>1273</v>
      </c>
      <c r="Z494">
        <v>42908</v>
      </c>
      <c r="AA494" s="17">
        <f t="shared" si="51"/>
        <v>2298465</v>
      </c>
      <c r="AB494" s="17" t="str">
        <f t="shared" si="52"/>
        <v>Solid Door Reach-In Refrigerator</v>
      </c>
      <c r="AC494" s="9" t="str">
        <f t="shared" si="53"/>
        <v>Delfield</v>
      </c>
      <c r="AD494" s="18" t="str">
        <f t="shared" si="54"/>
        <v>F18WC44P</v>
      </c>
      <c r="AE494" s="18">
        <f t="shared" si="55"/>
        <v>127.96000000000001</v>
      </c>
      <c r="AF494" s="18">
        <f t="shared" si="56"/>
        <v>12.796000000000001</v>
      </c>
    </row>
    <row r="495" spans="1:32" x14ac:dyDescent="0.25">
      <c r="A495" s="9" t="s">
        <v>617</v>
      </c>
      <c r="B495" s="12">
        <f>VLOOKUP(A495, 'Measures with Incentive Levels'!$A$1:$C$21, 2, FALSE)*R495</f>
        <v>699.02</v>
      </c>
      <c r="C495" s="12">
        <f t="shared" si="50"/>
        <v>69.902000000000001</v>
      </c>
      <c r="D495">
        <v>2311162</v>
      </c>
      <c r="E495" t="s">
        <v>547</v>
      </c>
      <c r="F495" t="s">
        <v>885</v>
      </c>
      <c r="G495" t="s">
        <v>2338</v>
      </c>
      <c r="H495" t="s">
        <v>2338</v>
      </c>
      <c r="J495" t="s">
        <v>2032</v>
      </c>
      <c r="K495" t="s">
        <v>1507</v>
      </c>
      <c r="L495" t="s">
        <v>1614</v>
      </c>
      <c r="M495" t="s">
        <v>1509</v>
      </c>
      <c r="N495">
        <v>0</v>
      </c>
      <c r="O495">
        <v>4</v>
      </c>
      <c r="P495">
        <v>4</v>
      </c>
      <c r="Q495" t="s">
        <v>1510</v>
      </c>
      <c r="R495">
        <v>49.93</v>
      </c>
      <c r="S495">
        <v>0</v>
      </c>
      <c r="T495">
        <v>49.93</v>
      </c>
      <c r="U495">
        <v>79.5</v>
      </c>
      <c r="V495">
        <v>55.22</v>
      </c>
      <c r="W495">
        <v>30.02</v>
      </c>
      <c r="X495">
        <v>2.2999999999999998</v>
      </c>
      <c r="Y495" t="s">
        <v>1273</v>
      </c>
      <c r="Z495">
        <v>43221</v>
      </c>
      <c r="AA495" s="17">
        <f t="shared" si="51"/>
        <v>2311162</v>
      </c>
      <c r="AB495" s="17" t="str">
        <f t="shared" si="52"/>
        <v>Solid Door Reach-In Refrigerator</v>
      </c>
      <c r="AC495" s="9" t="str">
        <f t="shared" si="53"/>
        <v>Delfield</v>
      </c>
      <c r="AD495" s="18" t="str">
        <f t="shared" si="54"/>
        <v>GARPT2P-S</v>
      </c>
      <c r="AE495" s="18">
        <f t="shared" si="55"/>
        <v>699.02</v>
      </c>
      <c r="AF495" s="18">
        <f t="shared" si="56"/>
        <v>69.902000000000001</v>
      </c>
    </row>
    <row r="496" spans="1:32" x14ac:dyDescent="0.25">
      <c r="A496" s="9" t="s">
        <v>617</v>
      </c>
      <c r="B496" s="12">
        <f>VLOOKUP(A496, 'Measures with Incentive Levels'!$A$1:$C$21, 2, FALSE)*R496</f>
        <v>997.07999999999993</v>
      </c>
      <c r="C496" s="12">
        <f t="shared" si="50"/>
        <v>99.707999999999998</v>
      </c>
      <c r="D496">
        <v>2289714</v>
      </c>
      <c r="E496" t="s">
        <v>547</v>
      </c>
      <c r="F496" t="s">
        <v>885</v>
      </c>
      <c r="G496" t="s">
        <v>2339</v>
      </c>
      <c r="H496" t="s">
        <v>2339</v>
      </c>
      <c r="I496" t="s">
        <v>2340</v>
      </c>
      <c r="J496" t="s">
        <v>2032</v>
      </c>
      <c r="K496" t="s">
        <v>1507</v>
      </c>
      <c r="L496" t="s">
        <v>1514</v>
      </c>
      <c r="M496" t="s">
        <v>1509</v>
      </c>
      <c r="N496">
        <v>0</v>
      </c>
      <c r="O496">
        <v>3</v>
      </c>
      <c r="P496">
        <v>3</v>
      </c>
      <c r="Q496" t="s">
        <v>1510</v>
      </c>
      <c r="R496">
        <v>71.22</v>
      </c>
      <c r="S496">
        <v>0</v>
      </c>
      <c r="T496">
        <v>71.22</v>
      </c>
      <c r="U496">
        <v>79.5</v>
      </c>
      <c r="V496">
        <v>82.97</v>
      </c>
      <c r="W496">
        <v>32.44</v>
      </c>
      <c r="X496">
        <v>10.54</v>
      </c>
      <c r="Y496" t="s">
        <v>1273</v>
      </c>
      <c r="Z496">
        <v>42826</v>
      </c>
      <c r="AA496" s="17">
        <f t="shared" si="51"/>
        <v>2289714</v>
      </c>
      <c r="AB496" s="17" t="str">
        <f t="shared" si="52"/>
        <v>Solid Door Reach-In Refrigerator</v>
      </c>
      <c r="AC496" s="9" t="str">
        <f t="shared" si="53"/>
        <v>Delfield</v>
      </c>
      <c r="AD496" s="18" t="str">
        <f t="shared" si="54"/>
        <v>GCF3P-S</v>
      </c>
      <c r="AE496" s="18">
        <f t="shared" si="55"/>
        <v>997.07999999999993</v>
      </c>
      <c r="AF496" s="18">
        <f t="shared" si="56"/>
        <v>99.707999999999998</v>
      </c>
    </row>
    <row r="497" spans="1:32" x14ac:dyDescent="0.25">
      <c r="A497" s="9" t="s">
        <v>617</v>
      </c>
      <c r="B497" s="12">
        <f>VLOOKUP(A497, 'Measures with Incentive Levels'!$A$1:$C$21, 2, FALSE)*R497</f>
        <v>300.44</v>
      </c>
      <c r="C497" s="12">
        <f t="shared" si="50"/>
        <v>30.044</v>
      </c>
      <c r="D497">
        <v>2289519</v>
      </c>
      <c r="E497" t="s">
        <v>547</v>
      </c>
      <c r="F497" t="s">
        <v>885</v>
      </c>
      <c r="G497" t="s">
        <v>2341</v>
      </c>
      <c r="H497" t="s">
        <v>2341</v>
      </c>
      <c r="I497" t="s">
        <v>2342</v>
      </c>
      <c r="J497" t="s">
        <v>2032</v>
      </c>
      <c r="K497" t="s">
        <v>1507</v>
      </c>
      <c r="L497" t="s">
        <v>1514</v>
      </c>
      <c r="M497" t="s">
        <v>1509</v>
      </c>
      <c r="N497">
        <v>0</v>
      </c>
      <c r="O497">
        <v>2</v>
      </c>
      <c r="P497">
        <v>2</v>
      </c>
      <c r="Q497" t="s">
        <v>1510</v>
      </c>
      <c r="R497">
        <v>21.46</v>
      </c>
      <c r="S497">
        <v>0</v>
      </c>
      <c r="T497">
        <v>21.46</v>
      </c>
      <c r="U497">
        <v>80</v>
      </c>
      <c r="V497">
        <v>27.5</v>
      </c>
      <c r="W497">
        <v>32.5</v>
      </c>
      <c r="X497">
        <v>1.7</v>
      </c>
      <c r="Y497" t="s">
        <v>1273</v>
      </c>
      <c r="Z497">
        <v>42826</v>
      </c>
      <c r="AA497" s="17">
        <f t="shared" si="51"/>
        <v>2289519</v>
      </c>
      <c r="AB497" s="17" t="str">
        <f t="shared" si="52"/>
        <v>Solid Door Reach-In Refrigerator</v>
      </c>
      <c r="AC497" s="9" t="str">
        <f t="shared" si="53"/>
        <v>Delfield</v>
      </c>
      <c r="AD497" s="18" t="str">
        <f t="shared" si="54"/>
        <v>GCR1P-SH</v>
      </c>
      <c r="AE497" s="18">
        <f t="shared" si="55"/>
        <v>300.44</v>
      </c>
      <c r="AF497" s="18">
        <f t="shared" si="56"/>
        <v>30.044</v>
      </c>
    </row>
    <row r="498" spans="1:32" x14ac:dyDescent="0.25">
      <c r="A498" s="9" t="s">
        <v>617</v>
      </c>
      <c r="B498" s="12">
        <f>VLOOKUP(A498, 'Measures with Incentive Levels'!$A$1:$C$21, 2, FALSE)*R498</f>
        <v>641.9</v>
      </c>
      <c r="C498" s="12">
        <f t="shared" si="50"/>
        <v>64.19</v>
      </c>
      <c r="D498">
        <v>2289516</v>
      </c>
      <c r="E498" t="s">
        <v>547</v>
      </c>
      <c r="F498" t="s">
        <v>885</v>
      </c>
      <c r="G498" t="s">
        <v>2343</v>
      </c>
      <c r="H498" t="s">
        <v>2343</v>
      </c>
      <c r="I498" t="s">
        <v>2344</v>
      </c>
      <c r="J498" t="s">
        <v>2032</v>
      </c>
      <c r="K498" t="s">
        <v>1507</v>
      </c>
      <c r="L498" t="s">
        <v>1514</v>
      </c>
      <c r="M498" t="s">
        <v>1509</v>
      </c>
      <c r="N498">
        <v>0</v>
      </c>
      <c r="O498">
        <v>2</v>
      </c>
      <c r="P498">
        <v>2</v>
      </c>
      <c r="Q498" t="s">
        <v>1510</v>
      </c>
      <c r="R498">
        <v>45.85</v>
      </c>
      <c r="S498">
        <v>0</v>
      </c>
      <c r="T498">
        <v>45.85</v>
      </c>
      <c r="U498">
        <v>80</v>
      </c>
      <c r="V498">
        <v>55.2</v>
      </c>
      <c r="W498">
        <v>32.5</v>
      </c>
      <c r="X498">
        <v>2.71</v>
      </c>
      <c r="Y498" t="s">
        <v>1273</v>
      </c>
      <c r="Z498">
        <v>42826</v>
      </c>
      <c r="AA498" s="17">
        <f t="shared" si="51"/>
        <v>2289516</v>
      </c>
      <c r="AB498" s="17" t="str">
        <f t="shared" si="52"/>
        <v>Solid Door Reach-In Refrigerator</v>
      </c>
      <c r="AC498" s="9" t="str">
        <f t="shared" si="53"/>
        <v>Delfield</v>
      </c>
      <c r="AD498" s="18" t="str">
        <f t="shared" si="54"/>
        <v>GCR2P-S</v>
      </c>
      <c r="AE498" s="18">
        <f t="shared" si="55"/>
        <v>641.9</v>
      </c>
      <c r="AF498" s="18">
        <f t="shared" si="56"/>
        <v>64.19</v>
      </c>
    </row>
    <row r="499" spans="1:32" x14ac:dyDescent="0.25">
      <c r="A499" s="9" t="s">
        <v>617</v>
      </c>
      <c r="B499" s="12">
        <f>VLOOKUP(A499, 'Measures with Incentive Levels'!$A$1:$C$21, 2, FALSE)*R499</f>
        <v>638.12</v>
      </c>
      <c r="C499" s="12">
        <f t="shared" si="50"/>
        <v>63.812000000000005</v>
      </c>
      <c r="D499">
        <v>2289514</v>
      </c>
      <c r="E499" t="s">
        <v>547</v>
      </c>
      <c r="F499" t="s">
        <v>885</v>
      </c>
      <c r="G499" t="s">
        <v>2345</v>
      </c>
      <c r="H499" t="s">
        <v>2345</v>
      </c>
      <c r="I499" t="s">
        <v>2346</v>
      </c>
      <c r="J499" t="s">
        <v>2032</v>
      </c>
      <c r="K499" t="s">
        <v>1507</v>
      </c>
      <c r="L499" t="s">
        <v>1514</v>
      </c>
      <c r="M499" t="s">
        <v>1509</v>
      </c>
      <c r="N499">
        <v>0</v>
      </c>
      <c r="O499">
        <v>4</v>
      </c>
      <c r="P499">
        <v>4</v>
      </c>
      <c r="Q499" t="s">
        <v>1510</v>
      </c>
      <c r="R499">
        <v>45.58</v>
      </c>
      <c r="S499">
        <v>0</v>
      </c>
      <c r="T499">
        <v>45.58</v>
      </c>
      <c r="U499">
        <v>80</v>
      </c>
      <c r="V499">
        <v>55.2</v>
      </c>
      <c r="W499">
        <v>32.5</v>
      </c>
      <c r="X499">
        <v>2.4900000000000002</v>
      </c>
      <c r="Y499" t="s">
        <v>1273</v>
      </c>
      <c r="Z499">
        <v>42826</v>
      </c>
      <c r="AA499" s="17">
        <f t="shared" si="51"/>
        <v>2289514</v>
      </c>
      <c r="AB499" s="17" t="str">
        <f t="shared" si="52"/>
        <v>Solid Door Reach-In Refrigerator</v>
      </c>
      <c r="AC499" s="9" t="str">
        <f t="shared" si="53"/>
        <v>Delfield</v>
      </c>
      <c r="AD499" s="18" t="str">
        <f t="shared" si="54"/>
        <v>GCR2P-SH</v>
      </c>
      <c r="AE499" s="18">
        <f t="shared" si="55"/>
        <v>638.12</v>
      </c>
      <c r="AF499" s="18">
        <f t="shared" si="56"/>
        <v>63.812000000000005</v>
      </c>
    </row>
    <row r="500" spans="1:32" x14ac:dyDescent="0.25">
      <c r="A500" s="9" t="s">
        <v>617</v>
      </c>
      <c r="B500" s="12">
        <f>VLOOKUP(A500, 'Measures with Incentive Levels'!$A$1:$C$21, 2, FALSE)*R500</f>
        <v>997.07999999999993</v>
      </c>
      <c r="C500" s="12">
        <f t="shared" si="50"/>
        <v>99.707999999999998</v>
      </c>
      <c r="D500">
        <v>2289594</v>
      </c>
      <c r="E500" t="s">
        <v>547</v>
      </c>
      <c r="F500" t="s">
        <v>885</v>
      </c>
      <c r="G500" t="s">
        <v>2347</v>
      </c>
      <c r="H500" t="s">
        <v>2347</v>
      </c>
      <c r="I500" t="s">
        <v>2348</v>
      </c>
      <c r="J500" t="s">
        <v>2032</v>
      </c>
      <c r="K500" t="s">
        <v>1507</v>
      </c>
      <c r="L500" t="s">
        <v>1514</v>
      </c>
      <c r="M500" t="s">
        <v>1509</v>
      </c>
      <c r="N500">
        <v>0</v>
      </c>
      <c r="O500">
        <v>3</v>
      </c>
      <c r="P500">
        <v>3</v>
      </c>
      <c r="Q500" t="s">
        <v>1510</v>
      </c>
      <c r="R500">
        <v>71.22</v>
      </c>
      <c r="S500">
        <v>0</v>
      </c>
      <c r="T500">
        <v>71.22</v>
      </c>
      <c r="U500">
        <v>80</v>
      </c>
      <c r="V500">
        <v>83</v>
      </c>
      <c r="W500">
        <v>32.5</v>
      </c>
      <c r="X500">
        <v>3.59</v>
      </c>
      <c r="Y500" t="s">
        <v>1273</v>
      </c>
      <c r="Z500">
        <v>42826</v>
      </c>
      <c r="AA500" s="17">
        <f t="shared" si="51"/>
        <v>2289594</v>
      </c>
      <c r="AB500" s="17" t="str">
        <f t="shared" si="52"/>
        <v>Solid Door Reach-In Refrigerator</v>
      </c>
      <c r="AC500" s="9" t="str">
        <f t="shared" si="53"/>
        <v>Delfield</v>
      </c>
      <c r="AD500" s="18" t="str">
        <f t="shared" si="54"/>
        <v>GCR3P-S</v>
      </c>
      <c r="AE500" s="18">
        <f t="shared" si="55"/>
        <v>997.07999999999993</v>
      </c>
      <c r="AF500" s="18">
        <f t="shared" si="56"/>
        <v>99.707999999999998</v>
      </c>
    </row>
    <row r="501" spans="1:32" x14ac:dyDescent="0.25">
      <c r="A501" s="9" t="s">
        <v>617</v>
      </c>
      <c r="B501" s="12">
        <f>VLOOKUP(A501, 'Measures with Incentive Levels'!$A$1:$C$21, 2, FALSE)*R501</f>
        <v>991.34</v>
      </c>
      <c r="C501" s="12">
        <f t="shared" si="50"/>
        <v>99.134000000000015</v>
      </c>
      <c r="D501">
        <v>2289700</v>
      </c>
      <c r="E501" t="s">
        <v>547</v>
      </c>
      <c r="F501" t="s">
        <v>885</v>
      </c>
      <c r="G501" t="s">
        <v>2349</v>
      </c>
      <c r="H501" t="s">
        <v>2349</v>
      </c>
      <c r="I501" t="s">
        <v>2350</v>
      </c>
      <c r="J501" t="s">
        <v>2032</v>
      </c>
      <c r="K501" t="s">
        <v>1507</v>
      </c>
      <c r="L501" t="s">
        <v>1514</v>
      </c>
      <c r="M501" t="s">
        <v>1509</v>
      </c>
      <c r="N501">
        <v>0</v>
      </c>
      <c r="O501">
        <v>6</v>
      </c>
      <c r="P501">
        <v>6</v>
      </c>
      <c r="Q501" t="s">
        <v>1510</v>
      </c>
      <c r="R501">
        <v>70.81</v>
      </c>
      <c r="S501">
        <v>0</v>
      </c>
      <c r="T501">
        <v>70.81</v>
      </c>
      <c r="U501">
        <v>80</v>
      </c>
      <c r="V501">
        <v>83</v>
      </c>
      <c r="W501">
        <v>32.5</v>
      </c>
      <c r="X501">
        <v>3.54</v>
      </c>
      <c r="Y501" t="s">
        <v>1273</v>
      </c>
      <c r="Z501">
        <v>42826</v>
      </c>
      <c r="AA501" s="17">
        <f t="shared" si="51"/>
        <v>2289700</v>
      </c>
      <c r="AB501" s="17" t="str">
        <f t="shared" si="52"/>
        <v>Solid Door Reach-In Refrigerator</v>
      </c>
      <c r="AC501" s="9" t="str">
        <f t="shared" si="53"/>
        <v>Delfield</v>
      </c>
      <c r="AD501" s="18" t="str">
        <f t="shared" si="54"/>
        <v>GCR3P-SH</v>
      </c>
      <c r="AE501" s="18">
        <f t="shared" si="55"/>
        <v>991.34</v>
      </c>
      <c r="AF501" s="18">
        <f t="shared" si="56"/>
        <v>99.134000000000015</v>
      </c>
    </row>
    <row r="502" spans="1:32" x14ac:dyDescent="0.25">
      <c r="A502" s="9" t="s">
        <v>617</v>
      </c>
      <c r="B502" s="12">
        <f>VLOOKUP(A502, 'Measures with Incentive Levels'!$A$1:$C$21, 2, FALSE)*R502</f>
        <v>75.459999999999994</v>
      </c>
      <c r="C502" s="12">
        <f t="shared" si="50"/>
        <v>7.5459999999999994</v>
      </c>
      <c r="D502">
        <v>2289509</v>
      </c>
      <c r="E502" t="s">
        <v>547</v>
      </c>
      <c r="F502" t="s">
        <v>885</v>
      </c>
      <c r="G502" t="s">
        <v>2351</v>
      </c>
      <c r="H502" t="s">
        <v>2351</v>
      </c>
      <c r="I502" t="s">
        <v>2352</v>
      </c>
      <c r="J502" t="s">
        <v>2032</v>
      </c>
      <c r="K502" t="s">
        <v>1507</v>
      </c>
      <c r="L502" t="s">
        <v>1514</v>
      </c>
      <c r="M502" t="s">
        <v>1509</v>
      </c>
      <c r="N502">
        <v>0</v>
      </c>
      <c r="O502">
        <v>1</v>
      </c>
      <c r="P502">
        <v>1</v>
      </c>
      <c r="Q502" t="s">
        <v>1510</v>
      </c>
      <c r="R502">
        <v>5.39</v>
      </c>
      <c r="S502">
        <v>0</v>
      </c>
      <c r="T502">
        <v>5.39</v>
      </c>
      <c r="U502">
        <v>36</v>
      </c>
      <c r="V502">
        <v>24</v>
      </c>
      <c r="W502">
        <v>31.5</v>
      </c>
      <c r="X502">
        <v>1.08</v>
      </c>
      <c r="Y502" t="s">
        <v>1273</v>
      </c>
      <c r="Z502">
        <v>42675</v>
      </c>
      <c r="AA502" s="17">
        <f t="shared" si="51"/>
        <v>2289509</v>
      </c>
      <c r="AB502" s="17" t="str">
        <f t="shared" si="52"/>
        <v>Solid Door Reach-In Refrigerator</v>
      </c>
      <c r="AC502" s="9" t="str">
        <f t="shared" si="53"/>
        <v>Delfield</v>
      </c>
      <c r="AD502" s="18" t="str">
        <f t="shared" si="54"/>
        <v>GUR24P-S</v>
      </c>
      <c r="AE502" s="18">
        <f t="shared" si="55"/>
        <v>75.459999999999994</v>
      </c>
      <c r="AF502" s="18">
        <f t="shared" si="56"/>
        <v>7.5459999999999994</v>
      </c>
    </row>
    <row r="503" spans="1:32" x14ac:dyDescent="0.25">
      <c r="A503" s="9" t="s">
        <v>617</v>
      </c>
      <c r="B503" s="12">
        <f>VLOOKUP(A503, 'Measures with Incentive Levels'!$A$1:$C$21, 2, FALSE)*R503</f>
        <v>109.48</v>
      </c>
      <c r="C503" s="12">
        <f t="shared" si="50"/>
        <v>10.948</v>
      </c>
      <c r="D503">
        <v>2295628</v>
      </c>
      <c r="E503" t="s">
        <v>547</v>
      </c>
      <c r="F503" t="s">
        <v>885</v>
      </c>
      <c r="G503" t="s">
        <v>2353</v>
      </c>
      <c r="H503" t="s">
        <v>2353</v>
      </c>
      <c r="I503" t="s">
        <v>2354</v>
      </c>
      <c r="J503" t="s">
        <v>2032</v>
      </c>
      <c r="K503" t="s">
        <v>1507</v>
      </c>
      <c r="L503" t="s">
        <v>1514</v>
      </c>
      <c r="M503" t="s">
        <v>1509</v>
      </c>
      <c r="N503">
        <v>0</v>
      </c>
      <c r="O503">
        <v>1</v>
      </c>
      <c r="P503">
        <v>1</v>
      </c>
      <c r="Q503" t="s">
        <v>1510</v>
      </c>
      <c r="R503">
        <v>7.82</v>
      </c>
      <c r="S503">
        <v>0</v>
      </c>
      <c r="T503">
        <v>7.82</v>
      </c>
      <c r="U503">
        <v>36</v>
      </c>
      <c r="V503">
        <v>24</v>
      </c>
      <c r="W503">
        <v>31.5</v>
      </c>
      <c r="X503">
        <v>1.1399999999999999</v>
      </c>
      <c r="Y503" t="s">
        <v>1273</v>
      </c>
      <c r="Z503">
        <v>42675</v>
      </c>
      <c r="AA503" s="17">
        <f t="shared" si="51"/>
        <v>2295628</v>
      </c>
      <c r="AB503" s="17" t="str">
        <f t="shared" si="52"/>
        <v>Solid Door Reach-In Refrigerator</v>
      </c>
      <c r="AC503" s="9" t="str">
        <f t="shared" si="53"/>
        <v>Delfield</v>
      </c>
      <c r="AD503" s="18" t="str">
        <f t="shared" si="54"/>
        <v>GUR32P-S</v>
      </c>
      <c r="AE503" s="18">
        <f t="shared" si="55"/>
        <v>109.48</v>
      </c>
      <c r="AF503" s="18">
        <f t="shared" si="56"/>
        <v>10.948</v>
      </c>
    </row>
    <row r="504" spans="1:32" x14ac:dyDescent="0.25">
      <c r="A504" s="9" t="s">
        <v>617</v>
      </c>
      <c r="B504" s="12">
        <f>VLOOKUP(A504, 'Measures with Incentive Levels'!$A$1:$C$21, 2, FALSE)*R504</f>
        <v>328.02</v>
      </c>
      <c r="C504" s="12">
        <f t="shared" si="50"/>
        <v>32.802</v>
      </c>
      <c r="D504">
        <v>2293489</v>
      </c>
      <c r="E504" t="s">
        <v>548</v>
      </c>
      <c r="F504" t="s">
        <v>924</v>
      </c>
      <c r="G504" t="s">
        <v>2355</v>
      </c>
      <c r="H504" t="s">
        <v>2355</v>
      </c>
      <c r="I504" t="s">
        <v>2356</v>
      </c>
      <c r="J504" t="s">
        <v>2032</v>
      </c>
      <c r="K504" t="s">
        <v>1507</v>
      </c>
      <c r="L504" t="s">
        <v>1529</v>
      </c>
      <c r="M504" t="s">
        <v>1509</v>
      </c>
      <c r="N504">
        <v>0</v>
      </c>
      <c r="O504">
        <v>1</v>
      </c>
      <c r="P504">
        <v>1</v>
      </c>
      <c r="Q504" t="s">
        <v>1510</v>
      </c>
      <c r="R504">
        <v>23.43</v>
      </c>
      <c r="S504">
        <v>0</v>
      </c>
      <c r="T504">
        <v>23.43</v>
      </c>
      <c r="U504">
        <v>58.88</v>
      </c>
      <c r="V504">
        <v>24.88</v>
      </c>
      <c r="W504">
        <v>27</v>
      </c>
      <c r="X504">
        <v>1.76</v>
      </c>
      <c r="Y504" t="s">
        <v>1099</v>
      </c>
      <c r="Z504">
        <v>42821</v>
      </c>
      <c r="AA504" s="17">
        <f t="shared" si="51"/>
        <v>2293489</v>
      </c>
      <c r="AB504" s="17" t="str">
        <f t="shared" si="52"/>
        <v>Solid Door Reach-In Refrigerator</v>
      </c>
      <c r="AC504" s="9" t="str">
        <f t="shared" si="53"/>
        <v>Traulsen</v>
      </c>
      <c r="AD504" s="18" t="str">
        <f t="shared" si="54"/>
        <v>AHT132WUT-FHS-eS</v>
      </c>
      <c r="AE504" s="18">
        <f t="shared" si="55"/>
        <v>328.02</v>
      </c>
      <c r="AF504" s="18">
        <f t="shared" si="56"/>
        <v>32.802</v>
      </c>
    </row>
    <row r="505" spans="1:32" x14ac:dyDescent="0.25">
      <c r="A505" s="9" t="s">
        <v>617</v>
      </c>
      <c r="B505" s="12">
        <f>VLOOKUP(A505, 'Measures with Incentive Levels'!$A$1:$C$21, 2, FALSE)*R505</f>
        <v>644.28000000000009</v>
      </c>
      <c r="C505" s="12">
        <f t="shared" si="50"/>
        <v>64.428000000000011</v>
      </c>
      <c r="D505">
        <v>2293491</v>
      </c>
      <c r="E505" t="s">
        <v>548</v>
      </c>
      <c r="F505" t="s">
        <v>924</v>
      </c>
      <c r="G505" t="s">
        <v>2357</v>
      </c>
      <c r="H505" t="s">
        <v>2357</v>
      </c>
      <c r="I505" t="s">
        <v>2358</v>
      </c>
      <c r="J505" t="s">
        <v>2032</v>
      </c>
      <c r="K505" t="s">
        <v>1507</v>
      </c>
      <c r="L505" t="s">
        <v>1529</v>
      </c>
      <c r="M505" t="s">
        <v>1509</v>
      </c>
      <c r="N505">
        <v>0</v>
      </c>
      <c r="O505">
        <v>2</v>
      </c>
      <c r="P505">
        <v>2</v>
      </c>
      <c r="Q505" t="s">
        <v>1510</v>
      </c>
      <c r="R505">
        <v>46.02</v>
      </c>
      <c r="S505">
        <v>0</v>
      </c>
      <c r="T505">
        <v>46.02</v>
      </c>
      <c r="U505">
        <v>58.88</v>
      </c>
      <c r="V505">
        <v>48.13</v>
      </c>
      <c r="W505">
        <v>27</v>
      </c>
      <c r="X505">
        <v>2.78</v>
      </c>
      <c r="Y505" t="s">
        <v>1099</v>
      </c>
      <c r="Z505">
        <v>42821</v>
      </c>
      <c r="AA505" s="17">
        <f t="shared" si="51"/>
        <v>2293491</v>
      </c>
      <c r="AB505" s="17" t="str">
        <f t="shared" si="52"/>
        <v>Solid Door Reach-In Refrigerator</v>
      </c>
      <c r="AC505" s="9" t="str">
        <f t="shared" si="53"/>
        <v>Traulsen</v>
      </c>
      <c r="AD505" s="18" t="str">
        <f t="shared" si="54"/>
        <v>AHT232NUT-FHS-eS</v>
      </c>
      <c r="AE505" s="18">
        <f t="shared" si="55"/>
        <v>644.28000000000009</v>
      </c>
      <c r="AF505" s="18">
        <f t="shared" si="56"/>
        <v>64.428000000000011</v>
      </c>
    </row>
    <row r="506" spans="1:32" x14ac:dyDescent="0.25">
      <c r="A506" s="9" t="s">
        <v>617</v>
      </c>
      <c r="B506" s="12">
        <f>VLOOKUP(A506, 'Measures with Incentive Levels'!$A$1:$C$21, 2, FALSE)*R506</f>
        <v>642.46</v>
      </c>
      <c r="C506" s="12">
        <f t="shared" si="50"/>
        <v>64.246000000000009</v>
      </c>
      <c r="D506">
        <v>2293496</v>
      </c>
      <c r="E506" t="s">
        <v>548</v>
      </c>
      <c r="F506" t="s">
        <v>924</v>
      </c>
      <c r="G506" t="s">
        <v>2359</v>
      </c>
      <c r="H506" t="s">
        <v>2359</v>
      </c>
      <c r="I506" t="s">
        <v>2360</v>
      </c>
      <c r="J506" t="s">
        <v>2032</v>
      </c>
      <c r="K506" t="s">
        <v>1507</v>
      </c>
      <c r="L506" t="s">
        <v>1529</v>
      </c>
      <c r="M506" t="s">
        <v>1509</v>
      </c>
      <c r="N506">
        <v>0</v>
      </c>
      <c r="O506">
        <v>4</v>
      </c>
      <c r="P506">
        <v>4</v>
      </c>
      <c r="Q506" t="s">
        <v>1510</v>
      </c>
      <c r="R506">
        <v>45.89</v>
      </c>
      <c r="S506">
        <v>0</v>
      </c>
      <c r="T506">
        <v>45.89</v>
      </c>
      <c r="U506">
        <v>58.88</v>
      </c>
      <c r="V506">
        <v>48.13</v>
      </c>
      <c r="W506">
        <v>27</v>
      </c>
      <c r="X506">
        <v>2.78</v>
      </c>
      <c r="Y506" t="s">
        <v>1099</v>
      </c>
      <c r="Z506">
        <v>42821</v>
      </c>
      <c r="AA506" s="17">
        <f t="shared" si="51"/>
        <v>2293496</v>
      </c>
      <c r="AB506" s="17" t="str">
        <f t="shared" si="52"/>
        <v>Solid Door Reach-In Refrigerator</v>
      </c>
      <c r="AC506" s="9" t="str">
        <f t="shared" si="53"/>
        <v>Traulsen</v>
      </c>
      <c r="AD506" s="18" t="str">
        <f t="shared" si="54"/>
        <v>AHT232NUT-HHS-eS</v>
      </c>
      <c r="AE506" s="18">
        <f t="shared" si="55"/>
        <v>642.46</v>
      </c>
      <c r="AF506" s="18">
        <f t="shared" si="56"/>
        <v>64.246000000000009</v>
      </c>
    </row>
    <row r="507" spans="1:32" x14ac:dyDescent="0.25">
      <c r="A507" s="9" t="s">
        <v>617</v>
      </c>
      <c r="B507" s="12">
        <f>VLOOKUP(A507, 'Measures with Incentive Levels'!$A$1:$C$21, 2, FALSE)*R507</f>
        <v>707.42000000000007</v>
      </c>
      <c r="C507" s="12">
        <f t="shared" si="50"/>
        <v>70.742000000000004</v>
      </c>
      <c r="D507">
        <v>2293493</v>
      </c>
      <c r="E507" t="s">
        <v>548</v>
      </c>
      <c r="F507" t="s">
        <v>924</v>
      </c>
      <c r="G507" t="s">
        <v>2361</v>
      </c>
      <c r="H507" t="s">
        <v>2361</v>
      </c>
      <c r="I507" t="s">
        <v>2362</v>
      </c>
      <c r="J507" t="s">
        <v>2032</v>
      </c>
      <c r="K507" t="s">
        <v>1507</v>
      </c>
      <c r="L507" t="s">
        <v>1529</v>
      </c>
      <c r="M507" t="s">
        <v>1509</v>
      </c>
      <c r="N507">
        <v>0</v>
      </c>
      <c r="O507">
        <v>2</v>
      </c>
      <c r="P507">
        <v>2</v>
      </c>
      <c r="Q507" t="s">
        <v>1510</v>
      </c>
      <c r="R507">
        <v>50.53</v>
      </c>
      <c r="S507">
        <v>0</v>
      </c>
      <c r="T507">
        <v>50.53</v>
      </c>
      <c r="U507">
        <v>58.88</v>
      </c>
      <c r="V507">
        <v>53</v>
      </c>
      <c r="W507">
        <v>27</v>
      </c>
      <c r="X507">
        <v>2.95</v>
      </c>
      <c r="Y507" t="s">
        <v>1099</v>
      </c>
      <c r="Z507">
        <v>42821</v>
      </c>
      <c r="AA507" s="17">
        <f t="shared" si="51"/>
        <v>2293493</v>
      </c>
      <c r="AB507" s="17" t="str">
        <f t="shared" si="52"/>
        <v>Solid Door Reach-In Refrigerator</v>
      </c>
      <c r="AC507" s="9" t="str">
        <f t="shared" si="53"/>
        <v>Traulsen</v>
      </c>
      <c r="AD507" s="18" t="str">
        <f t="shared" si="54"/>
        <v>AHT232WUT-FHS-eS</v>
      </c>
      <c r="AE507" s="18">
        <f t="shared" si="55"/>
        <v>707.42000000000007</v>
      </c>
      <c r="AF507" s="18">
        <f t="shared" si="56"/>
        <v>70.742000000000004</v>
      </c>
    </row>
    <row r="508" spans="1:32" x14ac:dyDescent="0.25">
      <c r="A508" s="9" t="s">
        <v>617</v>
      </c>
      <c r="B508" s="12">
        <f>VLOOKUP(A508, 'Measures with Incentive Levels'!$A$1:$C$21, 2, FALSE)*R508</f>
        <v>705.6</v>
      </c>
      <c r="C508" s="12">
        <f t="shared" si="50"/>
        <v>70.56</v>
      </c>
      <c r="D508">
        <v>2294235</v>
      </c>
      <c r="E508" t="s">
        <v>548</v>
      </c>
      <c r="F508" t="s">
        <v>924</v>
      </c>
      <c r="G508" t="s">
        <v>2363</v>
      </c>
      <c r="H508" t="s">
        <v>2363</v>
      </c>
      <c r="I508" t="s">
        <v>2364</v>
      </c>
      <c r="J508" t="s">
        <v>2032</v>
      </c>
      <c r="K508" t="s">
        <v>1507</v>
      </c>
      <c r="L508" t="s">
        <v>1529</v>
      </c>
      <c r="M508" t="s">
        <v>1509</v>
      </c>
      <c r="N508">
        <v>0</v>
      </c>
      <c r="O508">
        <v>4</v>
      </c>
      <c r="P508">
        <v>4</v>
      </c>
      <c r="Q508" t="s">
        <v>1510</v>
      </c>
      <c r="R508">
        <v>50.4</v>
      </c>
      <c r="S508">
        <v>0</v>
      </c>
      <c r="T508">
        <v>50.4</v>
      </c>
      <c r="U508">
        <v>58.88</v>
      </c>
      <c r="V508">
        <v>53</v>
      </c>
      <c r="W508">
        <v>27</v>
      </c>
      <c r="X508">
        <v>2.94</v>
      </c>
      <c r="Y508" t="s">
        <v>1099</v>
      </c>
      <c r="Z508">
        <v>42821</v>
      </c>
      <c r="AA508" s="17">
        <f t="shared" si="51"/>
        <v>2294235</v>
      </c>
      <c r="AB508" s="17" t="str">
        <f t="shared" si="52"/>
        <v>Solid Door Reach-In Refrigerator</v>
      </c>
      <c r="AC508" s="9" t="str">
        <f t="shared" si="53"/>
        <v>Traulsen</v>
      </c>
      <c r="AD508" s="18" t="str">
        <f t="shared" si="54"/>
        <v>AHT232WUT-HHS-eS</v>
      </c>
      <c r="AE508" s="18">
        <f t="shared" si="55"/>
        <v>705.6</v>
      </c>
      <c r="AF508" s="18">
        <f t="shared" si="56"/>
        <v>70.56</v>
      </c>
    </row>
    <row r="509" spans="1:32" x14ac:dyDescent="0.25">
      <c r="A509" s="9" t="s">
        <v>617</v>
      </c>
      <c r="B509" s="12">
        <f>VLOOKUP(A509, 'Measures with Incentive Levels'!$A$1:$C$21, 2, FALSE)*R509</f>
        <v>327.18</v>
      </c>
      <c r="C509" s="12">
        <f t="shared" si="50"/>
        <v>32.718000000000004</v>
      </c>
      <c r="D509">
        <v>2308685</v>
      </c>
      <c r="E509" t="s">
        <v>548</v>
      </c>
      <c r="F509" t="s">
        <v>924</v>
      </c>
      <c r="G509" t="s">
        <v>2365</v>
      </c>
      <c r="H509" t="s">
        <v>2366</v>
      </c>
      <c r="I509" t="s">
        <v>2367</v>
      </c>
      <c r="J509" t="s">
        <v>2032</v>
      </c>
      <c r="K509" t="s">
        <v>1507</v>
      </c>
      <c r="L509" t="s">
        <v>1529</v>
      </c>
      <c r="M509" t="s">
        <v>1632</v>
      </c>
      <c r="N509">
        <v>0</v>
      </c>
      <c r="O509">
        <v>2</v>
      </c>
      <c r="P509">
        <v>2</v>
      </c>
      <c r="Q509" t="s">
        <v>1510</v>
      </c>
      <c r="R509">
        <v>23.37</v>
      </c>
      <c r="S509">
        <v>0</v>
      </c>
      <c r="T509">
        <v>23.37</v>
      </c>
      <c r="U509">
        <v>84</v>
      </c>
      <c r="V509">
        <v>30</v>
      </c>
      <c r="W509">
        <v>35</v>
      </c>
      <c r="X509">
        <v>1.75</v>
      </c>
      <c r="Y509" t="s">
        <v>1099</v>
      </c>
      <c r="Z509">
        <v>43099</v>
      </c>
      <c r="AA509" s="17">
        <f t="shared" si="51"/>
        <v>2308685</v>
      </c>
      <c r="AB509" s="17" t="str">
        <f t="shared" si="52"/>
        <v>Solid Door Reach-In Refrigerator</v>
      </c>
      <c r="AC509" s="9" t="str">
        <f t="shared" si="53"/>
        <v>Traulsen</v>
      </c>
      <c r="AD509" s="18" t="str">
        <f t="shared" si="54"/>
        <v>G10000</v>
      </c>
      <c r="AE509" s="18">
        <f t="shared" si="55"/>
        <v>327.18</v>
      </c>
      <c r="AF509" s="18">
        <f t="shared" si="56"/>
        <v>32.718000000000004</v>
      </c>
    </row>
    <row r="510" spans="1:32" x14ac:dyDescent="0.25">
      <c r="A510" s="9" t="s">
        <v>617</v>
      </c>
      <c r="B510" s="12">
        <f>VLOOKUP(A510, 'Measures with Incentive Levels'!$A$1:$C$21, 2, FALSE)*R510</f>
        <v>327.03999999999996</v>
      </c>
      <c r="C510" s="12">
        <f t="shared" si="50"/>
        <v>32.704000000000001</v>
      </c>
      <c r="D510">
        <v>2293474</v>
      </c>
      <c r="E510" t="s">
        <v>548</v>
      </c>
      <c r="F510" t="s">
        <v>924</v>
      </c>
      <c r="G510" t="s">
        <v>2368</v>
      </c>
      <c r="H510" t="s">
        <v>2369</v>
      </c>
      <c r="I510" t="s">
        <v>2370</v>
      </c>
      <c r="J510" t="s">
        <v>2032</v>
      </c>
      <c r="K510" t="s">
        <v>1507</v>
      </c>
      <c r="L510" t="s">
        <v>1529</v>
      </c>
      <c r="M510" t="s">
        <v>1632</v>
      </c>
      <c r="N510">
        <v>0</v>
      </c>
      <c r="O510">
        <v>1</v>
      </c>
      <c r="P510">
        <v>1</v>
      </c>
      <c r="Q510" t="s">
        <v>1510</v>
      </c>
      <c r="R510">
        <v>23.36</v>
      </c>
      <c r="S510">
        <v>0</v>
      </c>
      <c r="T510">
        <v>23.36</v>
      </c>
      <c r="U510">
        <v>77.25</v>
      </c>
      <c r="V510">
        <v>29.88</v>
      </c>
      <c r="W510">
        <v>33.630000000000003</v>
      </c>
      <c r="X510">
        <v>1.76</v>
      </c>
      <c r="Y510" t="s">
        <v>1273</v>
      </c>
      <c r="Z510">
        <v>42060</v>
      </c>
      <c r="AA510" s="17">
        <f t="shared" si="51"/>
        <v>2293474</v>
      </c>
      <c r="AB510" s="17" t="str">
        <f t="shared" si="52"/>
        <v>Solid Door Reach-In Refrigerator</v>
      </c>
      <c r="AC510" s="9" t="str">
        <f t="shared" si="53"/>
        <v>Traulsen</v>
      </c>
      <c r="AD510" s="18" t="str">
        <f t="shared" si="54"/>
        <v>G10000-032</v>
      </c>
      <c r="AE510" s="18">
        <f t="shared" si="55"/>
        <v>327.03999999999996</v>
      </c>
      <c r="AF510" s="18">
        <f t="shared" si="56"/>
        <v>32.704000000000001</v>
      </c>
    </row>
    <row r="511" spans="1:32" x14ac:dyDescent="0.25">
      <c r="A511" s="9" t="s">
        <v>617</v>
      </c>
      <c r="B511" s="12">
        <f>VLOOKUP(A511, 'Measures with Incentive Levels'!$A$1:$C$21, 2, FALSE)*R511</f>
        <v>333.2</v>
      </c>
      <c r="C511" s="12">
        <f t="shared" si="50"/>
        <v>33.32</v>
      </c>
      <c r="D511">
        <v>2296209</v>
      </c>
      <c r="E511" t="s">
        <v>548</v>
      </c>
      <c r="F511" t="s">
        <v>924</v>
      </c>
      <c r="G511" t="s">
        <v>2371</v>
      </c>
      <c r="H511" t="s">
        <v>2372</v>
      </c>
      <c r="I511" t="s">
        <v>2373</v>
      </c>
      <c r="J511" t="s">
        <v>2032</v>
      </c>
      <c r="K511" t="s">
        <v>1507</v>
      </c>
      <c r="L511" t="s">
        <v>1529</v>
      </c>
      <c r="M511" t="s">
        <v>1632</v>
      </c>
      <c r="N511">
        <v>0</v>
      </c>
      <c r="O511">
        <v>1</v>
      </c>
      <c r="P511">
        <v>1</v>
      </c>
      <c r="Q511" t="s">
        <v>1510</v>
      </c>
      <c r="R511">
        <v>23.8</v>
      </c>
      <c r="S511">
        <v>0</v>
      </c>
      <c r="T511">
        <v>23.8</v>
      </c>
      <c r="U511">
        <v>77.25</v>
      </c>
      <c r="V511">
        <v>29.88</v>
      </c>
      <c r="W511">
        <v>33.630000000000003</v>
      </c>
      <c r="X511">
        <v>1.8</v>
      </c>
      <c r="Y511" t="s">
        <v>1273</v>
      </c>
      <c r="Z511">
        <v>42060</v>
      </c>
      <c r="AA511" s="17">
        <f t="shared" si="51"/>
        <v>2296209</v>
      </c>
      <c r="AB511" s="17" t="str">
        <f t="shared" si="52"/>
        <v>Solid Door Reach-In Refrigerator</v>
      </c>
      <c r="AC511" s="9" t="str">
        <f t="shared" si="53"/>
        <v>Traulsen</v>
      </c>
      <c r="AD511" s="18" t="str">
        <f t="shared" si="54"/>
        <v>G10010-32</v>
      </c>
      <c r="AE511" s="18">
        <f t="shared" si="55"/>
        <v>333.2</v>
      </c>
      <c r="AF511" s="18">
        <f t="shared" si="56"/>
        <v>33.32</v>
      </c>
    </row>
    <row r="512" spans="1:32" x14ac:dyDescent="0.25">
      <c r="A512" s="9" t="s">
        <v>617</v>
      </c>
      <c r="B512" s="12">
        <f>VLOOKUP(A512, 'Measures with Incentive Levels'!$A$1:$C$21, 2, FALSE)*R512</f>
        <v>644.28000000000009</v>
      </c>
      <c r="C512" s="12">
        <f t="shared" si="50"/>
        <v>64.428000000000011</v>
      </c>
      <c r="D512">
        <v>2308682</v>
      </c>
      <c r="E512" t="s">
        <v>548</v>
      </c>
      <c r="F512" t="s">
        <v>924</v>
      </c>
      <c r="G512" t="s">
        <v>2374</v>
      </c>
      <c r="H512" t="s">
        <v>2375</v>
      </c>
      <c r="I512" t="s">
        <v>2376</v>
      </c>
      <c r="J512" t="s">
        <v>2032</v>
      </c>
      <c r="K512" t="s">
        <v>1507</v>
      </c>
      <c r="L512" t="s">
        <v>1529</v>
      </c>
      <c r="M512" t="s">
        <v>1632</v>
      </c>
      <c r="N512">
        <v>0</v>
      </c>
      <c r="O512">
        <v>2</v>
      </c>
      <c r="P512">
        <v>2</v>
      </c>
      <c r="Q512" t="s">
        <v>1510</v>
      </c>
      <c r="R512">
        <v>46.02</v>
      </c>
      <c r="S512">
        <v>0</v>
      </c>
      <c r="T512">
        <v>46.02</v>
      </c>
      <c r="U512">
        <v>84</v>
      </c>
      <c r="V512">
        <v>53</v>
      </c>
      <c r="W512">
        <v>35</v>
      </c>
      <c r="X512">
        <v>2.78</v>
      </c>
      <c r="Y512" t="s">
        <v>1099</v>
      </c>
      <c r="Z512">
        <v>43099</v>
      </c>
      <c r="AA512" s="17">
        <f t="shared" si="51"/>
        <v>2308682</v>
      </c>
      <c r="AB512" s="17" t="str">
        <f t="shared" si="52"/>
        <v>Solid Door Reach-In Refrigerator</v>
      </c>
      <c r="AC512" s="9" t="str">
        <f t="shared" si="53"/>
        <v>Traulsen</v>
      </c>
      <c r="AD512" s="18" t="str">
        <f t="shared" si="54"/>
        <v>G20000</v>
      </c>
      <c r="AE512" s="18">
        <f t="shared" si="55"/>
        <v>644.28000000000009</v>
      </c>
      <c r="AF512" s="18">
        <f t="shared" si="56"/>
        <v>64.428000000000011</v>
      </c>
    </row>
    <row r="513" spans="1:32" x14ac:dyDescent="0.25">
      <c r="A513" s="9" t="s">
        <v>617</v>
      </c>
      <c r="B513" s="12">
        <f>VLOOKUP(A513, 'Measures with Incentive Levels'!$A$1:$C$21, 2, FALSE)*R513</f>
        <v>968.10000000000014</v>
      </c>
      <c r="C513" s="12">
        <f t="shared" si="50"/>
        <v>96.810000000000016</v>
      </c>
      <c r="D513">
        <v>2293504</v>
      </c>
      <c r="E513" t="s">
        <v>548</v>
      </c>
      <c r="F513" t="s">
        <v>924</v>
      </c>
      <c r="G513" t="s">
        <v>2377</v>
      </c>
      <c r="H513" t="s">
        <v>2378</v>
      </c>
      <c r="I513" t="s">
        <v>2379</v>
      </c>
      <c r="J513" t="s">
        <v>2032</v>
      </c>
      <c r="K513" t="s">
        <v>1507</v>
      </c>
      <c r="L513" t="s">
        <v>1529</v>
      </c>
      <c r="M513" t="s">
        <v>1509</v>
      </c>
      <c r="N513">
        <v>0</v>
      </c>
      <c r="O513">
        <v>6</v>
      </c>
      <c r="P513">
        <v>6</v>
      </c>
      <c r="Q513" t="s">
        <v>1510</v>
      </c>
      <c r="R513">
        <v>69.150000000000006</v>
      </c>
      <c r="S513">
        <v>0</v>
      </c>
      <c r="T513">
        <v>69.150000000000006</v>
      </c>
      <c r="U513">
        <v>58.88</v>
      </c>
      <c r="V513">
        <v>72.5</v>
      </c>
      <c r="W513">
        <v>27</v>
      </c>
      <c r="X513">
        <v>3.37</v>
      </c>
      <c r="Y513" t="s">
        <v>1099</v>
      </c>
      <c r="Z513">
        <v>42821</v>
      </c>
      <c r="AA513" s="17">
        <f t="shared" si="51"/>
        <v>2293504</v>
      </c>
      <c r="AB513" s="17" t="str">
        <f t="shared" si="52"/>
        <v>Solid Door Reach-In Refrigerator</v>
      </c>
      <c r="AC513" s="9" t="str">
        <f t="shared" si="53"/>
        <v>Traulsen</v>
      </c>
      <c r="AD513" s="18" t="str">
        <f t="shared" si="54"/>
        <v>G30000</v>
      </c>
      <c r="AE513" s="18">
        <f t="shared" si="55"/>
        <v>968.10000000000014</v>
      </c>
      <c r="AF513" s="18">
        <f t="shared" si="56"/>
        <v>96.810000000000016</v>
      </c>
    </row>
    <row r="514" spans="1:32" x14ac:dyDescent="0.25">
      <c r="A514" s="9" t="s">
        <v>617</v>
      </c>
      <c r="B514" s="12">
        <f>VLOOKUP(A514, 'Measures with Incentive Levels'!$A$1:$C$21, 2, FALSE)*R514</f>
        <v>968.10000000000014</v>
      </c>
      <c r="C514" s="12">
        <f t="shared" si="50"/>
        <v>96.810000000000016</v>
      </c>
      <c r="D514">
        <v>2308681</v>
      </c>
      <c r="E514" t="s">
        <v>548</v>
      </c>
      <c r="F514" t="s">
        <v>924</v>
      </c>
      <c r="G514" t="s">
        <v>2380</v>
      </c>
      <c r="H514" t="s">
        <v>2381</v>
      </c>
      <c r="I514" t="s">
        <v>2382</v>
      </c>
      <c r="J514" t="s">
        <v>2032</v>
      </c>
      <c r="K514" t="s">
        <v>1507</v>
      </c>
      <c r="L514" t="s">
        <v>1529</v>
      </c>
      <c r="M514" t="s">
        <v>1632</v>
      </c>
      <c r="N514">
        <v>0</v>
      </c>
      <c r="O514">
        <v>6</v>
      </c>
      <c r="P514">
        <v>6</v>
      </c>
      <c r="Q514" t="s">
        <v>1510</v>
      </c>
      <c r="R514">
        <v>69.150000000000006</v>
      </c>
      <c r="S514">
        <v>0</v>
      </c>
      <c r="T514">
        <v>69.150000000000006</v>
      </c>
      <c r="U514">
        <v>84</v>
      </c>
      <c r="V514">
        <v>77</v>
      </c>
      <c r="W514">
        <v>35</v>
      </c>
      <c r="X514">
        <v>3.37</v>
      </c>
      <c r="Y514" t="s">
        <v>1273</v>
      </c>
      <c r="Z514">
        <v>43099</v>
      </c>
      <c r="AA514" s="17">
        <f t="shared" si="51"/>
        <v>2308681</v>
      </c>
      <c r="AB514" s="17" t="str">
        <f t="shared" si="52"/>
        <v>Solid Door Reach-In Refrigerator</v>
      </c>
      <c r="AC514" s="9" t="str">
        <f t="shared" si="53"/>
        <v>Traulsen</v>
      </c>
      <c r="AD514" s="18" t="str">
        <f t="shared" si="54"/>
        <v>G30000-032</v>
      </c>
      <c r="AE514" s="18">
        <f t="shared" si="55"/>
        <v>968.10000000000014</v>
      </c>
      <c r="AF514" s="18">
        <f t="shared" si="56"/>
        <v>96.810000000000016</v>
      </c>
    </row>
    <row r="515" spans="1:32" x14ac:dyDescent="0.25">
      <c r="A515" s="9" t="s">
        <v>617</v>
      </c>
      <c r="B515" s="12">
        <f>VLOOKUP(A515, 'Measures with Incentive Levels'!$A$1:$C$21, 2, FALSE)*R515</f>
        <v>970.89999999999986</v>
      </c>
      <c r="C515" s="12">
        <f t="shared" ref="C515:C578" si="57">+B515*0.1</f>
        <v>97.089999999999989</v>
      </c>
      <c r="D515">
        <v>2293509</v>
      </c>
      <c r="E515" t="s">
        <v>548</v>
      </c>
      <c r="F515" t="s">
        <v>924</v>
      </c>
      <c r="G515" t="s">
        <v>2383</v>
      </c>
      <c r="H515" t="s">
        <v>2384</v>
      </c>
      <c r="I515" t="s">
        <v>2385</v>
      </c>
      <c r="J515" t="s">
        <v>2032</v>
      </c>
      <c r="K515" t="s">
        <v>1507</v>
      </c>
      <c r="L515" t="s">
        <v>1529</v>
      </c>
      <c r="M515" t="s">
        <v>1509</v>
      </c>
      <c r="N515">
        <v>0</v>
      </c>
      <c r="O515">
        <v>3</v>
      </c>
      <c r="P515">
        <v>3</v>
      </c>
      <c r="Q515" t="s">
        <v>1510</v>
      </c>
      <c r="R515">
        <v>69.349999999999994</v>
      </c>
      <c r="S515">
        <v>0</v>
      </c>
      <c r="T515">
        <v>69.349999999999994</v>
      </c>
      <c r="U515">
        <v>58.88</v>
      </c>
      <c r="V515">
        <v>72.5</v>
      </c>
      <c r="W515">
        <v>27</v>
      </c>
      <c r="X515">
        <v>3.38</v>
      </c>
      <c r="Y515" t="s">
        <v>1099</v>
      </c>
      <c r="Z515">
        <v>42821</v>
      </c>
      <c r="AA515" s="17">
        <f t="shared" ref="AA515:AA578" si="58">+D515</f>
        <v>2293509</v>
      </c>
      <c r="AB515" s="17" t="str">
        <f t="shared" ref="AB515:AB578" si="59">+A515</f>
        <v>Solid Door Reach-In Refrigerator</v>
      </c>
      <c r="AC515" s="9" t="str">
        <f t="shared" ref="AC515:AC578" si="60">+F515</f>
        <v>Traulsen</v>
      </c>
      <c r="AD515" s="18" t="str">
        <f t="shared" ref="AD515:AD578" si="61">+H515</f>
        <v>G30010</v>
      </c>
      <c r="AE515" s="18">
        <f t="shared" ref="AE515:AE578" si="62">+B515</f>
        <v>970.89999999999986</v>
      </c>
      <c r="AF515" s="18">
        <f t="shared" ref="AF515:AF578" si="63">+C515</f>
        <v>97.089999999999989</v>
      </c>
    </row>
    <row r="516" spans="1:32" x14ac:dyDescent="0.25">
      <c r="A516" s="9" t="s">
        <v>617</v>
      </c>
      <c r="B516" s="12">
        <f>VLOOKUP(A516, 'Measures with Incentive Levels'!$A$1:$C$21, 2, FALSE)*R516</f>
        <v>327.18</v>
      </c>
      <c r="C516" s="12">
        <f t="shared" si="57"/>
        <v>32.718000000000004</v>
      </c>
      <c r="D516">
        <v>2308680</v>
      </c>
      <c r="E516" t="s">
        <v>548</v>
      </c>
      <c r="F516" t="s">
        <v>924</v>
      </c>
      <c r="G516" t="s">
        <v>2386</v>
      </c>
      <c r="H516" t="s">
        <v>2387</v>
      </c>
      <c r="J516" t="s">
        <v>2032</v>
      </c>
      <c r="K516" t="s">
        <v>1507</v>
      </c>
      <c r="L516" t="s">
        <v>1529</v>
      </c>
      <c r="M516" t="s">
        <v>1632</v>
      </c>
      <c r="N516">
        <v>0</v>
      </c>
      <c r="O516">
        <v>2</v>
      </c>
      <c r="P516">
        <v>2</v>
      </c>
      <c r="Q516" t="s">
        <v>1510</v>
      </c>
      <c r="R516">
        <v>23.37</v>
      </c>
      <c r="S516">
        <v>0</v>
      </c>
      <c r="T516">
        <v>23.37</v>
      </c>
      <c r="U516">
        <v>84</v>
      </c>
      <c r="V516">
        <v>30</v>
      </c>
      <c r="W516">
        <v>35</v>
      </c>
      <c r="X516">
        <v>1.75</v>
      </c>
      <c r="Y516" t="s">
        <v>1099</v>
      </c>
      <c r="Z516">
        <v>43099</v>
      </c>
      <c r="AA516" s="17">
        <f t="shared" si="58"/>
        <v>2308680</v>
      </c>
      <c r="AB516" s="17" t="str">
        <f t="shared" si="59"/>
        <v>Solid Door Reach-In Refrigerator</v>
      </c>
      <c r="AC516" s="9" t="str">
        <f t="shared" si="60"/>
        <v>Traulsen</v>
      </c>
      <c r="AD516" s="18" t="str">
        <f t="shared" si="61"/>
        <v>RHT132WUT-HHS-eS</v>
      </c>
      <c r="AE516" s="18">
        <f t="shared" si="62"/>
        <v>327.18</v>
      </c>
      <c r="AF516" s="18">
        <f t="shared" si="63"/>
        <v>32.718000000000004</v>
      </c>
    </row>
    <row r="517" spans="1:32" x14ac:dyDescent="0.25">
      <c r="A517" s="9" t="s">
        <v>617</v>
      </c>
      <c r="B517" s="12">
        <f>VLOOKUP(A517, 'Measures with Incentive Levels'!$A$1:$C$21, 2, FALSE)*R517</f>
        <v>1084.3</v>
      </c>
      <c r="C517" s="12">
        <f t="shared" si="57"/>
        <v>108.43</v>
      </c>
      <c r="D517">
        <v>2308683</v>
      </c>
      <c r="E517" t="s">
        <v>548</v>
      </c>
      <c r="F517" t="s">
        <v>924</v>
      </c>
      <c r="G517" t="s">
        <v>2388</v>
      </c>
      <c r="H517" t="s">
        <v>2389</v>
      </c>
      <c r="I517" t="s">
        <v>2390</v>
      </c>
      <c r="J517" t="s">
        <v>2032</v>
      </c>
      <c r="K517" t="s">
        <v>1507</v>
      </c>
      <c r="L517" t="s">
        <v>1529</v>
      </c>
      <c r="M517" t="s">
        <v>1632</v>
      </c>
      <c r="N517">
        <v>0</v>
      </c>
      <c r="O517">
        <v>3</v>
      </c>
      <c r="P517">
        <v>3</v>
      </c>
      <c r="Q517" t="s">
        <v>1510</v>
      </c>
      <c r="R517">
        <v>77.45</v>
      </c>
      <c r="S517">
        <v>0</v>
      </c>
      <c r="T517">
        <v>77.45</v>
      </c>
      <c r="U517">
        <v>84</v>
      </c>
      <c r="V517">
        <v>87</v>
      </c>
      <c r="W517">
        <v>35</v>
      </c>
      <c r="X517">
        <v>3.56</v>
      </c>
      <c r="Y517" t="s">
        <v>1099</v>
      </c>
      <c r="Z517">
        <v>43099</v>
      </c>
      <c r="AA517" s="17">
        <f t="shared" si="58"/>
        <v>2308683</v>
      </c>
      <c r="AB517" s="17" t="str">
        <f t="shared" si="59"/>
        <v>Solid Door Reach-In Refrigerator</v>
      </c>
      <c r="AC517" s="9" t="str">
        <f t="shared" si="60"/>
        <v>Traulsen</v>
      </c>
      <c r="AD517" s="18" t="str">
        <f t="shared" si="61"/>
        <v>RHT332WUT-FHS-eS</v>
      </c>
      <c r="AE517" s="18">
        <f t="shared" si="62"/>
        <v>1084.3</v>
      </c>
      <c r="AF517" s="18">
        <f t="shared" si="63"/>
        <v>108.43</v>
      </c>
    </row>
    <row r="518" spans="1:32" x14ac:dyDescent="0.25">
      <c r="A518" s="9" t="s">
        <v>617</v>
      </c>
      <c r="B518" s="12">
        <f>VLOOKUP(A518, 'Measures with Incentive Levels'!$A$1:$C$21, 2, FALSE)*R518</f>
        <v>120.53999999999999</v>
      </c>
      <c r="C518" s="12">
        <f t="shared" si="57"/>
        <v>12.054</v>
      </c>
      <c r="D518">
        <v>2294283</v>
      </c>
      <c r="E518" t="s">
        <v>548</v>
      </c>
      <c r="F518" t="s">
        <v>924</v>
      </c>
      <c r="G518" t="s">
        <v>2391</v>
      </c>
      <c r="H518" t="s">
        <v>2391</v>
      </c>
      <c r="J518" t="s">
        <v>2032</v>
      </c>
      <c r="K518" t="s">
        <v>1507</v>
      </c>
      <c r="L518" t="s">
        <v>1529</v>
      </c>
      <c r="M518" t="s">
        <v>1632</v>
      </c>
      <c r="N518">
        <v>0</v>
      </c>
      <c r="O518">
        <v>1</v>
      </c>
      <c r="P518">
        <v>1</v>
      </c>
      <c r="Q518" t="s">
        <v>1510</v>
      </c>
      <c r="R518">
        <v>8.61</v>
      </c>
      <c r="S518">
        <v>0</v>
      </c>
      <c r="T518">
        <v>8.61</v>
      </c>
      <c r="U518">
        <v>29.5</v>
      </c>
      <c r="V518">
        <v>32</v>
      </c>
      <c r="W518">
        <v>29.88</v>
      </c>
      <c r="X518">
        <v>1.1000000000000001</v>
      </c>
      <c r="Y518" t="s">
        <v>1273</v>
      </c>
      <c r="Z518">
        <v>42093</v>
      </c>
      <c r="AA518" s="17">
        <f t="shared" si="58"/>
        <v>2294283</v>
      </c>
      <c r="AB518" s="17" t="str">
        <f t="shared" si="59"/>
        <v>Solid Door Reach-In Refrigerator</v>
      </c>
      <c r="AC518" s="9" t="str">
        <f t="shared" si="60"/>
        <v>Traulsen</v>
      </c>
      <c r="AD518" s="18" t="str">
        <f t="shared" si="61"/>
        <v>UHT32**-0300</v>
      </c>
      <c r="AE518" s="18">
        <f t="shared" si="62"/>
        <v>120.53999999999999</v>
      </c>
      <c r="AF518" s="18">
        <f t="shared" si="63"/>
        <v>12.054</v>
      </c>
    </row>
    <row r="519" spans="1:32" x14ac:dyDescent="0.25">
      <c r="A519" s="9" t="s">
        <v>617</v>
      </c>
      <c r="B519" s="12">
        <f>VLOOKUP(A519, 'Measures with Incentive Levels'!$A$1:$C$21, 2, FALSE)*R519</f>
        <v>189.42</v>
      </c>
      <c r="C519" s="12">
        <f t="shared" si="57"/>
        <v>18.942</v>
      </c>
      <c r="D519">
        <v>2296234</v>
      </c>
      <c r="E519" t="s">
        <v>548</v>
      </c>
      <c r="F519" t="s">
        <v>924</v>
      </c>
      <c r="G519" t="s">
        <v>2392</v>
      </c>
      <c r="H519" t="s">
        <v>2392</v>
      </c>
      <c r="J519" t="s">
        <v>2032</v>
      </c>
      <c r="K519" t="s">
        <v>1507</v>
      </c>
      <c r="L519" t="s">
        <v>1529</v>
      </c>
      <c r="M519" t="s">
        <v>1509</v>
      </c>
      <c r="N519">
        <v>0</v>
      </c>
      <c r="O519">
        <v>2</v>
      </c>
      <c r="P519">
        <v>2</v>
      </c>
      <c r="Q519" t="s">
        <v>1510</v>
      </c>
      <c r="R519">
        <v>13.53</v>
      </c>
      <c r="S519">
        <v>0</v>
      </c>
      <c r="T519">
        <v>13.53</v>
      </c>
      <c r="U519">
        <v>29.5</v>
      </c>
      <c r="V519">
        <v>48</v>
      </c>
      <c r="W519">
        <v>29.88</v>
      </c>
      <c r="X519">
        <v>1.78</v>
      </c>
      <c r="Y519" t="s">
        <v>1099</v>
      </c>
      <c r="Z519">
        <v>40182</v>
      </c>
      <c r="AA519" s="17">
        <f t="shared" si="58"/>
        <v>2296234</v>
      </c>
      <c r="AB519" s="17" t="str">
        <f t="shared" si="59"/>
        <v>Solid Door Reach-In Refrigerator</v>
      </c>
      <c r="AC519" s="9" t="str">
        <f t="shared" si="60"/>
        <v>Traulsen</v>
      </c>
      <c r="AD519" s="18" t="str">
        <f t="shared" si="61"/>
        <v>UHT48**</v>
      </c>
      <c r="AE519" s="18">
        <f t="shared" si="62"/>
        <v>189.42</v>
      </c>
      <c r="AF519" s="18">
        <f t="shared" si="63"/>
        <v>18.942</v>
      </c>
    </row>
    <row r="520" spans="1:32" x14ac:dyDescent="0.25">
      <c r="A520" s="9" t="s">
        <v>617</v>
      </c>
      <c r="B520" s="12">
        <f>VLOOKUP(A520, 'Measures with Incentive Levels'!$A$1:$C$21, 2, FALSE)*R520</f>
        <v>189.84</v>
      </c>
      <c r="C520" s="12">
        <f t="shared" si="57"/>
        <v>18.984000000000002</v>
      </c>
      <c r="D520">
        <v>2293473</v>
      </c>
      <c r="E520" t="s">
        <v>548</v>
      </c>
      <c r="F520" t="s">
        <v>924</v>
      </c>
      <c r="G520" t="s">
        <v>2393</v>
      </c>
      <c r="H520" t="s">
        <v>2393</v>
      </c>
      <c r="J520" t="s">
        <v>2032</v>
      </c>
      <c r="K520" t="s">
        <v>1507</v>
      </c>
      <c r="L520" t="s">
        <v>1529</v>
      </c>
      <c r="M520" t="s">
        <v>1632</v>
      </c>
      <c r="N520">
        <v>0</v>
      </c>
      <c r="O520">
        <v>2</v>
      </c>
      <c r="P520">
        <v>2</v>
      </c>
      <c r="Q520" t="s">
        <v>1510</v>
      </c>
      <c r="R520">
        <v>13.56</v>
      </c>
      <c r="S520">
        <v>0</v>
      </c>
      <c r="T520">
        <v>13.56</v>
      </c>
      <c r="U520">
        <v>35.5</v>
      </c>
      <c r="V520">
        <v>48</v>
      </c>
      <c r="W520">
        <v>31</v>
      </c>
      <c r="X520">
        <v>1.2</v>
      </c>
      <c r="Y520" t="s">
        <v>1273</v>
      </c>
      <c r="Z520">
        <v>42093</v>
      </c>
      <c r="AA520" s="17">
        <f t="shared" si="58"/>
        <v>2293473</v>
      </c>
      <c r="AB520" s="17" t="str">
        <f t="shared" si="59"/>
        <v>Solid Door Reach-In Refrigerator</v>
      </c>
      <c r="AC520" s="9" t="str">
        <f t="shared" si="60"/>
        <v>Traulsen</v>
      </c>
      <c r="AD520" s="18" t="str">
        <f t="shared" si="61"/>
        <v>UHT48**-0300</v>
      </c>
      <c r="AE520" s="18">
        <f t="shared" si="62"/>
        <v>189.84</v>
      </c>
      <c r="AF520" s="18">
        <f t="shared" si="63"/>
        <v>18.984000000000002</v>
      </c>
    </row>
    <row r="521" spans="1:32" x14ac:dyDescent="0.25">
      <c r="A521" s="9" t="s">
        <v>617</v>
      </c>
      <c r="B521" s="12">
        <f>VLOOKUP(A521, 'Measures with Incentive Levels'!$A$1:$C$21, 2, FALSE)*R521</f>
        <v>308.14000000000004</v>
      </c>
      <c r="C521" s="12">
        <f t="shared" si="57"/>
        <v>30.814000000000007</v>
      </c>
      <c r="D521">
        <v>2292675</v>
      </c>
      <c r="E521" t="s">
        <v>546</v>
      </c>
      <c r="F521" t="s">
        <v>1096</v>
      </c>
      <c r="G521" t="s">
        <v>2394</v>
      </c>
      <c r="H521" t="s">
        <v>2394</v>
      </c>
      <c r="I521" t="s">
        <v>2395</v>
      </c>
      <c r="J521" t="s">
        <v>2032</v>
      </c>
      <c r="K521" t="s">
        <v>1507</v>
      </c>
      <c r="L521" t="s">
        <v>1529</v>
      </c>
      <c r="M521" t="s">
        <v>1509</v>
      </c>
      <c r="N521">
        <v>0</v>
      </c>
      <c r="O521">
        <v>2</v>
      </c>
      <c r="P521">
        <v>2</v>
      </c>
      <c r="Q521" t="s">
        <v>1510</v>
      </c>
      <c r="R521">
        <v>22.01</v>
      </c>
      <c r="S521">
        <v>0</v>
      </c>
      <c r="T521">
        <v>22.01</v>
      </c>
      <c r="U521">
        <v>78.25</v>
      </c>
      <c r="V521">
        <v>27.5</v>
      </c>
      <c r="W521">
        <v>33.75</v>
      </c>
      <c r="X521">
        <v>1.66</v>
      </c>
      <c r="Y521" t="s">
        <v>1273</v>
      </c>
      <c r="Z521">
        <v>41964</v>
      </c>
      <c r="AA521" s="17">
        <f t="shared" si="58"/>
        <v>2292675</v>
      </c>
      <c r="AB521" s="17" t="str">
        <f t="shared" si="59"/>
        <v>Solid Door Reach-In Refrigerator</v>
      </c>
      <c r="AC521" s="9" t="str">
        <f t="shared" si="60"/>
        <v>True Refrigeration</v>
      </c>
      <c r="AD521" s="18" t="str">
        <f t="shared" si="61"/>
        <v>STM1R-2HS-HC</v>
      </c>
      <c r="AE521" s="18">
        <f t="shared" si="62"/>
        <v>308.14000000000004</v>
      </c>
      <c r="AF521" s="18">
        <f t="shared" si="63"/>
        <v>30.814000000000007</v>
      </c>
    </row>
    <row r="522" spans="1:32" x14ac:dyDescent="0.25">
      <c r="A522" s="9" t="s">
        <v>617</v>
      </c>
      <c r="B522" s="12">
        <f>VLOOKUP(A522, 'Measures with Incentive Levels'!$A$1:$C$21, 2, FALSE)*R522</f>
        <v>309.26</v>
      </c>
      <c r="C522" s="12">
        <f t="shared" si="57"/>
        <v>30.926000000000002</v>
      </c>
      <c r="D522">
        <v>2292669</v>
      </c>
      <c r="E522" t="s">
        <v>546</v>
      </c>
      <c r="F522" t="s">
        <v>1096</v>
      </c>
      <c r="G522" t="s">
        <v>2396</v>
      </c>
      <c r="H522" t="s">
        <v>2396</v>
      </c>
      <c r="I522" t="s">
        <v>2397</v>
      </c>
      <c r="J522" t="s">
        <v>2032</v>
      </c>
      <c r="K522" t="s">
        <v>1507</v>
      </c>
      <c r="L522" t="s">
        <v>1529</v>
      </c>
      <c r="M522" t="s">
        <v>1509</v>
      </c>
      <c r="N522">
        <v>0</v>
      </c>
      <c r="O522">
        <v>1</v>
      </c>
      <c r="P522">
        <v>1</v>
      </c>
      <c r="Q522" t="s">
        <v>1510</v>
      </c>
      <c r="R522">
        <v>22.09</v>
      </c>
      <c r="S522">
        <v>0</v>
      </c>
      <c r="T522">
        <v>22.09</v>
      </c>
      <c r="U522">
        <v>78.25</v>
      </c>
      <c r="V522">
        <v>27.5</v>
      </c>
      <c r="W522">
        <v>33.75</v>
      </c>
      <c r="X522">
        <v>1.61</v>
      </c>
      <c r="Y522" t="s">
        <v>1273</v>
      </c>
      <c r="Z522">
        <v>41967</v>
      </c>
      <c r="AA522" s="17">
        <f t="shared" si="58"/>
        <v>2292669</v>
      </c>
      <c r="AB522" s="17" t="str">
        <f t="shared" si="59"/>
        <v>Solid Door Reach-In Refrigerator</v>
      </c>
      <c r="AC522" s="9" t="str">
        <f t="shared" si="60"/>
        <v>True Refrigeration</v>
      </c>
      <c r="AD522" s="18" t="str">
        <f t="shared" si="61"/>
        <v>STR1R-1S-HC</v>
      </c>
      <c r="AE522" s="18">
        <f t="shared" si="62"/>
        <v>309.26</v>
      </c>
      <c r="AF522" s="18">
        <f t="shared" si="63"/>
        <v>30.926000000000002</v>
      </c>
    </row>
    <row r="523" spans="1:32" x14ac:dyDescent="0.25">
      <c r="A523" s="9" t="s">
        <v>617</v>
      </c>
      <c r="B523" s="12">
        <f>VLOOKUP(A523, 'Measures with Incentive Levels'!$A$1:$C$21, 2, FALSE)*R523</f>
        <v>329.28</v>
      </c>
      <c r="C523" s="12">
        <f t="shared" si="57"/>
        <v>32.927999999999997</v>
      </c>
      <c r="D523">
        <v>2292682</v>
      </c>
      <c r="E523" t="s">
        <v>546</v>
      </c>
      <c r="F523" t="s">
        <v>1096</v>
      </c>
      <c r="G523" t="s">
        <v>2398</v>
      </c>
      <c r="H523" t="s">
        <v>2398</v>
      </c>
      <c r="I523" t="s">
        <v>2399</v>
      </c>
      <c r="J523" t="s">
        <v>2032</v>
      </c>
      <c r="K523" t="s">
        <v>1507</v>
      </c>
      <c r="L523" t="s">
        <v>1614</v>
      </c>
      <c r="M523" t="s">
        <v>1509</v>
      </c>
      <c r="N523">
        <v>0</v>
      </c>
      <c r="O523">
        <v>2</v>
      </c>
      <c r="P523">
        <v>2</v>
      </c>
      <c r="Q523" t="s">
        <v>1510</v>
      </c>
      <c r="R523">
        <v>23.52</v>
      </c>
      <c r="S523">
        <v>0</v>
      </c>
      <c r="T523">
        <v>23.52</v>
      </c>
      <c r="U523">
        <v>78.25</v>
      </c>
      <c r="V523">
        <v>27.5</v>
      </c>
      <c r="W523">
        <v>39.44</v>
      </c>
      <c r="X523">
        <v>1.63</v>
      </c>
      <c r="Y523" t="s">
        <v>1273</v>
      </c>
      <c r="Z523">
        <v>41964</v>
      </c>
      <c r="AA523" s="17">
        <f t="shared" si="58"/>
        <v>2292682</v>
      </c>
      <c r="AB523" s="17" t="str">
        <f t="shared" si="59"/>
        <v>Solid Door Reach-In Refrigerator</v>
      </c>
      <c r="AC523" s="9" t="str">
        <f t="shared" si="60"/>
        <v>True Refrigeration</v>
      </c>
      <c r="AD523" s="18" t="str">
        <f t="shared" si="61"/>
        <v>STR1RPT-1S-1S-HC</v>
      </c>
      <c r="AE523" s="18">
        <f t="shared" si="62"/>
        <v>329.28</v>
      </c>
      <c r="AF523" s="18">
        <f t="shared" si="63"/>
        <v>32.927999999999997</v>
      </c>
    </row>
    <row r="524" spans="1:32" x14ac:dyDescent="0.25">
      <c r="A524" s="9" t="s">
        <v>617</v>
      </c>
      <c r="B524" s="12">
        <f>VLOOKUP(A524, 'Measures with Incentive Levels'!$A$1:$C$21, 2, FALSE)*R524</f>
        <v>326.90000000000003</v>
      </c>
      <c r="C524" s="12">
        <f t="shared" si="57"/>
        <v>32.690000000000005</v>
      </c>
      <c r="D524">
        <v>2292679</v>
      </c>
      <c r="E524" t="s">
        <v>546</v>
      </c>
      <c r="F524" t="s">
        <v>1096</v>
      </c>
      <c r="G524" t="s">
        <v>2400</v>
      </c>
      <c r="H524" t="s">
        <v>2400</v>
      </c>
      <c r="I524" t="s">
        <v>2401</v>
      </c>
      <c r="J524" t="s">
        <v>2032</v>
      </c>
      <c r="K524" t="s">
        <v>1507</v>
      </c>
      <c r="L524" t="s">
        <v>1614</v>
      </c>
      <c r="M524" t="s">
        <v>1509</v>
      </c>
      <c r="N524">
        <v>0</v>
      </c>
      <c r="O524">
        <v>4</v>
      </c>
      <c r="P524">
        <v>4</v>
      </c>
      <c r="Q524" t="s">
        <v>1510</v>
      </c>
      <c r="R524">
        <v>23.35</v>
      </c>
      <c r="S524">
        <v>0</v>
      </c>
      <c r="T524">
        <v>23.44</v>
      </c>
      <c r="U524">
        <v>77.75</v>
      </c>
      <c r="V524">
        <v>27.5</v>
      </c>
      <c r="W524">
        <v>36.130000000000003</v>
      </c>
      <c r="X524">
        <v>1.84</v>
      </c>
      <c r="Y524" t="s">
        <v>1273</v>
      </c>
      <c r="Z524">
        <v>41964</v>
      </c>
      <c r="AA524" s="17">
        <f t="shared" si="58"/>
        <v>2292679</v>
      </c>
      <c r="AB524" s="17" t="str">
        <f t="shared" si="59"/>
        <v>Solid Door Reach-In Refrigerator</v>
      </c>
      <c r="AC524" s="9" t="str">
        <f t="shared" si="60"/>
        <v>True Refrigeration</v>
      </c>
      <c r="AD524" s="18" t="str">
        <f t="shared" si="61"/>
        <v>STR1RPT-2HS-1S-HC</v>
      </c>
      <c r="AE524" s="18">
        <f t="shared" si="62"/>
        <v>326.90000000000003</v>
      </c>
      <c r="AF524" s="18">
        <f t="shared" si="63"/>
        <v>32.690000000000005</v>
      </c>
    </row>
    <row r="525" spans="1:32" x14ac:dyDescent="0.25">
      <c r="A525" s="9" t="s">
        <v>617</v>
      </c>
      <c r="B525" s="12">
        <f>VLOOKUP(A525, 'Measures with Incentive Levels'!$A$1:$C$21, 2, FALSE)*R525</f>
        <v>326.90000000000003</v>
      </c>
      <c r="C525" s="12">
        <f t="shared" si="57"/>
        <v>32.690000000000005</v>
      </c>
      <c r="D525">
        <v>2292680</v>
      </c>
      <c r="E525" t="s">
        <v>546</v>
      </c>
      <c r="F525" t="s">
        <v>1096</v>
      </c>
      <c r="G525" t="s">
        <v>2402</v>
      </c>
      <c r="H525" t="s">
        <v>2402</v>
      </c>
      <c r="I525" t="s">
        <v>2403</v>
      </c>
      <c r="J525" t="s">
        <v>2032</v>
      </c>
      <c r="K525" t="s">
        <v>1507</v>
      </c>
      <c r="L525" t="s">
        <v>1614</v>
      </c>
      <c r="M525" t="s">
        <v>1509</v>
      </c>
      <c r="N525">
        <v>0</v>
      </c>
      <c r="O525">
        <v>4</v>
      </c>
      <c r="P525">
        <v>4</v>
      </c>
      <c r="Q525" t="s">
        <v>1510</v>
      </c>
      <c r="R525">
        <v>23.35</v>
      </c>
      <c r="S525">
        <v>0</v>
      </c>
      <c r="T525">
        <v>23.35</v>
      </c>
      <c r="U525">
        <v>77.75</v>
      </c>
      <c r="V525">
        <v>27.5</v>
      </c>
      <c r="W525">
        <v>36.130000000000003</v>
      </c>
      <c r="X525">
        <v>1.84</v>
      </c>
      <c r="Y525" t="s">
        <v>1273</v>
      </c>
      <c r="Z525">
        <v>41964</v>
      </c>
      <c r="AA525" s="17">
        <f t="shared" si="58"/>
        <v>2292680</v>
      </c>
      <c r="AB525" s="17" t="str">
        <f t="shared" si="59"/>
        <v>Solid Door Reach-In Refrigerator</v>
      </c>
      <c r="AC525" s="9" t="str">
        <f t="shared" si="60"/>
        <v>True Refrigeration</v>
      </c>
      <c r="AD525" s="18" t="str">
        <f t="shared" si="61"/>
        <v>STR1RPT-2HS-2HS-HC</v>
      </c>
      <c r="AE525" s="18">
        <f t="shared" si="62"/>
        <v>326.90000000000003</v>
      </c>
      <c r="AF525" s="18">
        <f t="shared" si="63"/>
        <v>32.690000000000005</v>
      </c>
    </row>
    <row r="526" spans="1:32" x14ac:dyDescent="0.25">
      <c r="A526" s="9" t="s">
        <v>617</v>
      </c>
      <c r="B526" s="12">
        <f>VLOOKUP(A526, 'Measures with Incentive Levels'!$A$1:$C$21, 2, FALSE)*R526</f>
        <v>656.04</v>
      </c>
      <c r="C526" s="12">
        <f t="shared" si="57"/>
        <v>65.603999999999999</v>
      </c>
      <c r="D526">
        <v>2292686</v>
      </c>
      <c r="E526" t="s">
        <v>546</v>
      </c>
      <c r="F526" t="s">
        <v>1096</v>
      </c>
      <c r="G526" t="s">
        <v>2404</v>
      </c>
      <c r="H526" t="s">
        <v>2404</v>
      </c>
      <c r="I526" t="s">
        <v>2405</v>
      </c>
      <c r="J526" t="s">
        <v>2032</v>
      </c>
      <c r="K526" t="s">
        <v>1507</v>
      </c>
      <c r="L526" t="s">
        <v>1529</v>
      </c>
      <c r="M526" t="s">
        <v>1509</v>
      </c>
      <c r="N526">
        <v>0</v>
      </c>
      <c r="O526">
        <v>2</v>
      </c>
      <c r="P526">
        <v>2</v>
      </c>
      <c r="Q526" t="s">
        <v>1510</v>
      </c>
      <c r="R526">
        <v>46.86</v>
      </c>
      <c r="S526">
        <v>0</v>
      </c>
      <c r="T526">
        <v>46.86</v>
      </c>
      <c r="U526">
        <v>77.75</v>
      </c>
      <c r="V526">
        <v>52.63</v>
      </c>
      <c r="W526">
        <v>33.75</v>
      </c>
      <c r="X526">
        <v>2.23</v>
      </c>
      <c r="Y526" t="s">
        <v>1273</v>
      </c>
      <c r="Z526">
        <v>42149</v>
      </c>
      <c r="AA526" s="17">
        <f t="shared" si="58"/>
        <v>2292686</v>
      </c>
      <c r="AB526" s="17" t="str">
        <f t="shared" si="59"/>
        <v>Solid Door Reach-In Refrigerator</v>
      </c>
      <c r="AC526" s="9" t="str">
        <f t="shared" si="60"/>
        <v>True Refrigeration</v>
      </c>
      <c r="AD526" s="18" t="str">
        <f t="shared" si="61"/>
        <v>STR2R-2S-HC</v>
      </c>
      <c r="AE526" s="18">
        <f t="shared" si="62"/>
        <v>656.04</v>
      </c>
      <c r="AF526" s="18">
        <f t="shared" si="63"/>
        <v>65.603999999999999</v>
      </c>
    </row>
    <row r="527" spans="1:32" x14ac:dyDescent="0.25">
      <c r="A527" s="9" t="s">
        <v>617</v>
      </c>
      <c r="B527" s="12">
        <f>VLOOKUP(A527, 'Measures with Incentive Levels'!$A$1:$C$21, 2, FALSE)*R527</f>
        <v>157.08000000000001</v>
      </c>
      <c r="C527" s="12">
        <f t="shared" si="57"/>
        <v>15.708000000000002</v>
      </c>
      <c r="D527">
        <v>2292698</v>
      </c>
      <c r="E527" t="s">
        <v>546</v>
      </c>
      <c r="F527" t="s">
        <v>1096</v>
      </c>
      <c r="G527" t="s">
        <v>2406</v>
      </c>
      <c r="H527" t="s">
        <v>2406</v>
      </c>
      <c r="J527" t="s">
        <v>2032</v>
      </c>
      <c r="K527" t="s">
        <v>1507</v>
      </c>
      <c r="L527" t="s">
        <v>1529</v>
      </c>
      <c r="M527" t="s">
        <v>1509</v>
      </c>
      <c r="N527">
        <v>0</v>
      </c>
      <c r="O527">
        <v>1</v>
      </c>
      <c r="P527">
        <v>1</v>
      </c>
      <c r="Q527" t="s">
        <v>1510</v>
      </c>
      <c r="R527">
        <v>11.22</v>
      </c>
      <c r="S527">
        <v>0</v>
      </c>
      <c r="T527">
        <v>11.22</v>
      </c>
      <c r="U527">
        <v>63.13</v>
      </c>
      <c r="V527">
        <v>24.88</v>
      </c>
      <c r="W527">
        <v>23.13</v>
      </c>
      <c r="X527">
        <v>0.76</v>
      </c>
      <c r="Y527" t="s">
        <v>1273</v>
      </c>
      <c r="Z527">
        <v>42220</v>
      </c>
      <c r="AA527" s="17">
        <f t="shared" si="58"/>
        <v>2292698</v>
      </c>
      <c r="AB527" s="17" t="str">
        <f t="shared" si="59"/>
        <v>Solid Door Reach-In Refrigerator</v>
      </c>
      <c r="AC527" s="9" t="str">
        <f t="shared" si="60"/>
        <v>True Refrigeration</v>
      </c>
      <c r="AD527" s="18" t="str">
        <f t="shared" si="61"/>
        <v>T-12-HC</v>
      </c>
      <c r="AE527" s="18">
        <f t="shared" si="62"/>
        <v>157.08000000000001</v>
      </c>
      <c r="AF527" s="18">
        <f t="shared" si="63"/>
        <v>15.708000000000002</v>
      </c>
    </row>
    <row r="528" spans="1:32" x14ac:dyDescent="0.25">
      <c r="A528" s="9" t="s">
        <v>617</v>
      </c>
      <c r="B528" s="12">
        <f>VLOOKUP(A528, 'Measures with Incentive Levels'!$A$1:$C$21, 2, FALSE)*R528</f>
        <v>207.06</v>
      </c>
      <c r="C528" s="12">
        <f t="shared" si="57"/>
        <v>20.706000000000003</v>
      </c>
      <c r="D528">
        <v>2303535</v>
      </c>
      <c r="E528" t="s">
        <v>546</v>
      </c>
      <c r="F528" t="s">
        <v>1096</v>
      </c>
      <c r="G528" t="s">
        <v>2407</v>
      </c>
      <c r="H528" t="s">
        <v>2407</v>
      </c>
      <c r="J528" t="s">
        <v>2032</v>
      </c>
      <c r="K528" t="s">
        <v>1507</v>
      </c>
      <c r="L528" t="s">
        <v>1529</v>
      </c>
      <c r="M528" t="s">
        <v>1509</v>
      </c>
      <c r="N528">
        <v>0</v>
      </c>
      <c r="O528">
        <v>1</v>
      </c>
      <c r="P528">
        <v>1</v>
      </c>
      <c r="Q528" t="s">
        <v>1510</v>
      </c>
      <c r="R528">
        <v>14.79</v>
      </c>
      <c r="S528">
        <v>0</v>
      </c>
      <c r="T528">
        <v>14.79</v>
      </c>
      <c r="U528">
        <v>75.25</v>
      </c>
      <c r="V528">
        <v>27</v>
      </c>
      <c r="W528">
        <v>24.5</v>
      </c>
      <c r="X528">
        <v>0.92</v>
      </c>
      <c r="Y528" t="s">
        <v>1273</v>
      </c>
      <c r="Z528">
        <v>42884</v>
      </c>
      <c r="AA528" s="17">
        <f t="shared" si="58"/>
        <v>2303535</v>
      </c>
      <c r="AB528" s="17" t="str">
        <f t="shared" si="59"/>
        <v>Solid Door Reach-In Refrigerator</v>
      </c>
      <c r="AC528" s="9" t="str">
        <f t="shared" si="60"/>
        <v>True Refrigeration</v>
      </c>
      <c r="AD528" s="18" t="str">
        <f t="shared" si="61"/>
        <v>T-19-HC</v>
      </c>
      <c r="AE528" s="18">
        <f t="shared" si="62"/>
        <v>207.06</v>
      </c>
      <c r="AF528" s="18">
        <f t="shared" si="63"/>
        <v>20.706000000000003</v>
      </c>
    </row>
    <row r="529" spans="1:32" x14ac:dyDescent="0.25">
      <c r="A529" s="9" t="s">
        <v>617</v>
      </c>
      <c r="B529" s="12">
        <f>VLOOKUP(A529, 'Measures with Incentive Levels'!$A$1:$C$21, 2, FALSE)*R529</f>
        <v>281.82</v>
      </c>
      <c r="C529" s="12">
        <f t="shared" si="57"/>
        <v>28.182000000000002</v>
      </c>
      <c r="D529">
        <v>2292700</v>
      </c>
      <c r="E529" t="s">
        <v>546</v>
      </c>
      <c r="F529" t="s">
        <v>1096</v>
      </c>
      <c r="G529" t="s">
        <v>2408</v>
      </c>
      <c r="H529" t="s">
        <v>2408</v>
      </c>
      <c r="I529" t="s">
        <v>2409</v>
      </c>
      <c r="J529" t="s">
        <v>2032</v>
      </c>
      <c r="K529" t="s">
        <v>1507</v>
      </c>
      <c r="L529" t="s">
        <v>1529</v>
      </c>
      <c r="M529" t="s">
        <v>1509</v>
      </c>
      <c r="N529">
        <v>0</v>
      </c>
      <c r="O529">
        <v>2</v>
      </c>
      <c r="P529">
        <v>2</v>
      </c>
      <c r="Q529" t="s">
        <v>1510</v>
      </c>
      <c r="R529">
        <v>20.13</v>
      </c>
      <c r="S529">
        <v>0</v>
      </c>
      <c r="T529">
        <v>20.13</v>
      </c>
      <c r="U529">
        <v>78.38</v>
      </c>
      <c r="V529">
        <v>27</v>
      </c>
      <c r="W529">
        <v>29.5</v>
      </c>
      <c r="X529">
        <v>1.36</v>
      </c>
      <c r="Y529" t="s">
        <v>1273</v>
      </c>
      <c r="Z529">
        <v>42432</v>
      </c>
      <c r="AA529" s="17">
        <f t="shared" si="58"/>
        <v>2292700</v>
      </c>
      <c r="AB529" s="17" t="str">
        <f t="shared" si="59"/>
        <v>Solid Door Reach-In Refrigerator</v>
      </c>
      <c r="AC529" s="9" t="str">
        <f t="shared" si="60"/>
        <v>True Refrigeration</v>
      </c>
      <c r="AD529" s="18" t="str">
        <f t="shared" si="61"/>
        <v>T-23-2-HC</v>
      </c>
      <c r="AE529" s="18">
        <f t="shared" si="62"/>
        <v>281.82</v>
      </c>
      <c r="AF529" s="18">
        <f t="shared" si="63"/>
        <v>28.182000000000002</v>
      </c>
    </row>
    <row r="530" spans="1:32" x14ac:dyDescent="0.25">
      <c r="A530" s="9" t="s">
        <v>617</v>
      </c>
      <c r="B530" s="12">
        <f>VLOOKUP(A530, 'Measures with Incentive Levels'!$A$1:$C$21, 2, FALSE)*R530</f>
        <v>283.64000000000004</v>
      </c>
      <c r="C530" s="12">
        <f t="shared" si="57"/>
        <v>28.364000000000004</v>
      </c>
      <c r="D530">
        <v>2292699</v>
      </c>
      <c r="E530" t="s">
        <v>546</v>
      </c>
      <c r="F530" t="s">
        <v>1096</v>
      </c>
      <c r="G530" t="s">
        <v>2410</v>
      </c>
      <c r="H530" t="s">
        <v>2410</v>
      </c>
      <c r="I530" t="s">
        <v>2411</v>
      </c>
      <c r="J530" t="s">
        <v>2032</v>
      </c>
      <c r="K530" t="s">
        <v>1507</v>
      </c>
      <c r="L530" t="s">
        <v>1529</v>
      </c>
      <c r="M530" t="s">
        <v>1509</v>
      </c>
      <c r="N530">
        <v>0</v>
      </c>
      <c r="O530">
        <v>1</v>
      </c>
      <c r="P530">
        <v>1</v>
      </c>
      <c r="Q530" t="s">
        <v>1510</v>
      </c>
      <c r="R530">
        <v>20.260000000000002</v>
      </c>
      <c r="S530">
        <v>0</v>
      </c>
      <c r="T530">
        <v>20.260000000000002</v>
      </c>
      <c r="U530">
        <v>78.38</v>
      </c>
      <c r="V530">
        <v>27</v>
      </c>
      <c r="W530">
        <v>29.5</v>
      </c>
      <c r="X530">
        <v>1.1200000000000001</v>
      </c>
      <c r="Y530" t="s">
        <v>1273</v>
      </c>
      <c r="Z530">
        <v>42226</v>
      </c>
      <c r="AA530" s="17">
        <f t="shared" si="58"/>
        <v>2292699</v>
      </c>
      <c r="AB530" s="17" t="str">
        <f t="shared" si="59"/>
        <v>Solid Door Reach-In Refrigerator</v>
      </c>
      <c r="AC530" s="9" t="str">
        <f t="shared" si="60"/>
        <v>True Refrigeration</v>
      </c>
      <c r="AD530" s="18" t="str">
        <f t="shared" si="61"/>
        <v>T-23-HC</v>
      </c>
      <c r="AE530" s="18">
        <f t="shared" si="62"/>
        <v>283.64000000000004</v>
      </c>
      <c r="AF530" s="18">
        <f t="shared" si="63"/>
        <v>28.364000000000004</v>
      </c>
    </row>
    <row r="531" spans="1:32" x14ac:dyDescent="0.25">
      <c r="A531" s="9" t="s">
        <v>617</v>
      </c>
      <c r="B531" s="12">
        <f>VLOOKUP(A531, 'Measures with Incentive Levels'!$A$1:$C$21, 2, FALSE)*R531</f>
        <v>295.96000000000004</v>
      </c>
      <c r="C531" s="12">
        <f t="shared" si="57"/>
        <v>29.596000000000004</v>
      </c>
      <c r="D531">
        <v>2303534</v>
      </c>
      <c r="E531" t="s">
        <v>546</v>
      </c>
      <c r="F531" t="s">
        <v>1096</v>
      </c>
      <c r="G531" t="s">
        <v>2412</v>
      </c>
      <c r="H531" t="s">
        <v>2412</v>
      </c>
      <c r="J531" t="s">
        <v>2032</v>
      </c>
      <c r="K531" t="s">
        <v>1507</v>
      </c>
      <c r="L531" t="s">
        <v>1614</v>
      </c>
      <c r="M531" t="s">
        <v>1509</v>
      </c>
      <c r="N531">
        <v>0</v>
      </c>
      <c r="O531">
        <v>2</v>
      </c>
      <c r="P531">
        <v>2</v>
      </c>
      <c r="Q531" t="s">
        <v>1510</v>
      </c>
      <c r="R531">
        <v>21.14</v>
      </c>
      <c r="S531">
        <v>0</v>
      </c>
      <c r="T531">
        <v>21.14</v>
      </c>
      <c r="U531">
        <v>78.38</v>
      </c>
      <c r="V531">
        <v>27</v>
      </c>
      <c r="W531">
        <v>32.130000000000003</v>
      </c>
      <c r="X531">
        <v>1.02</v>
      </c>
      <c r="Y531" t="s">
        <v>1273</v>
      </c>
      <c r="Z531">
        <v>42902</v>
      </c>
      <c r="AA531" s="17">
        <f t="shared" si="58"/>
        <v>2303534</v>
      </c>
      <c r="AB531" s="17" t="str">
        <f t="shared" si="59"/>
        <v>Solid Door Reach-In Refrigerator</v>
      </c>
      <c r="AC531" s="9" t="str">
        <f t="shared" si="60"/>
        <v>True Refrigeration</v>
      </c>
      <c r="AD531" s="18" t="str">
        <f t="shared" si="61"/>
        <v>T-23PT-HC</v>
      </c>
      <c r="AE531" s="18">
        <f t="shared" si="62"/>
        <v>295.96000000000004</v>
      </c>
      <c r="AF531" s="18">
        <f t="shared" si="63"/>
        <v>29.596000000000004</v>
      </c>
    </row>
    <row r="532" spans="1:32" x14ac:dyDescent="0.25">
      <c r="A532" s="9" t="s">
        <v>617</v>
      </c>
      <c r="B532" s="12">
        <f>VLOOKUP(A532, 'Measures with Incentive Levels'!$A$1:$C$21, 2, FALSE)*R532</f>
        <v>504.56</v>
      </c>
      <c r="C532" s="12">
        <f t="shared" si="57"/>
        <v>50.456000000000003</v>
      </c>
      <c r="D532">
        <v>2295152</v>
      </c>
      <c r="E532" t="s">
        <v>546</v>
      </c>
      <c r="F532" t="s">
        <v>1096</v>
      </c>
      <c r="G532" t="s">
        <v>2413</v>
      </c>
      <c r="H532" t="s">
        <v>2413</v>
      </c>
      <c r="I532" t="s">
        <v>2414</v>
      </c>
      <c r="J532" t="s">
        <v>2032</v>
      </c>
      <c r="K532" t="s">
        <v>1507</v>
      </c>
      <c r="L532" t="s">
        <v>1529</v>
      </c>
      <c r="M532" t="s">
        <v>1509</v>
      </c>
      <c r="N532">
        <v>0</v>
      </c>
      <c r="O532">
        <v>2</v>
      </c>
      <c r="P532">
        <v>2</v>
      </c>
      <c r="Q532" t="s">
        <v>1510</v>
      </c>
      <c r="R532">
        <v>36.04</v>
      </c>
      <c r="S532">
        <v>0</v>
      </c>
      <c r="T532">
        <v>36.04</v>
      </c>
      <c r="U532">
        <v>78.39</v>
      </c>
      <c r="V532">
        <v>47</v>
      </c>
      <c r="W532">
        <v>29.5</v>
      </c>
      <c r="X532">
        <v>2.5</v>
      </c>
      <c r="Y532" t="s">
        <v>1273</v>
      </c>
      <c r="Z532">
        <v>42562</v>
      </c>
      <c r="AA532" s="17">
        <f t="shared" si="58"/>
        <v>2295152</v>
      </c>
      <c r="AB532" s="17" t="str">
        <f t="shared" si="59"/>
        <v>Solid Door Reach-In Refrigerator</v>
      </c>
      <c r="AC532" s="9" t="str">
        <f t="shared" si="60"/>
        <v>True Refrigeration</v>
      </c>
      <c r="AD532" s="18" t="str">
        <f t="shared" si="61"/>
        <v>T-43-HC</v>
      </c>
      <c r="AE532" s="18">
        <f t="shared" si="62"/>
        <v>504.56</v>
      </c>
      <c r="AF532" s="18">
        <f t="shared" si="63"/>
        <v>50.456000000000003</v>
      </c>
    </row>
    <row r="533" spans="1:32" x14ac:dyDescent="0.25">
      <c r="A533" s="9" t="s">
        <v>617</v>
      </c>
      <c r="B533" s="12">
        <f>VLOOKUP(A533, 'Measures with Incentive Levels'!$A$1:$C$21, 2, FALSE)*R533</f>
        <v>605.64</v>
      </c>
      <c r="C533" s="12">
        <f t="shared" si="57"/>
        <v>60.564</v>
      </c>
      <c r="D533">
        <v>2292707</v>
      </c>
      <c r="E533" t="s">
        <v>546</v>
      </c>
      <c r="F533" t="s">
        <v>1096</v>
      </c>
      <c r="G533" t="s">
        <v>2415</v>
      </c>
      <c r="H533" t="s">
        <v>2415</v>
      </c>
      <c r="I533" t="s">
        <v>2416</v>
      </c>
      <c r="J533" t="s">
        <v>2032</v>
      </c>
      <c r="K533" t="s">
        <v>1507</v>
      </c>
      <c r="L533" t="s">
        <v>1529</v>
      </c>
      <c r="M533" t="s">
        <v>1509</v>
      </c>
      <c r="N533">
        <v>0</v>
      </c>
      <c r="O533">
        <v>2</v>
      </c>
      <c r="P533">
        <v>2</v>
      </c>
      <c r="Q533" t="s">
        <v>1510</v>
      </c>
      <c r="R533">
        <v>43.26</v>
      </c>
      <c r="S533">
        <v>0</v>
      </c>
      <c r="T533">
        <v>43.26</v>
      </c>
      <c r="U533">
        <v>78.63</v>
      </c>
      <c r="V533">
        <v>54.13</v>
      </c>
      <c r="W533">
        <v>29.5</v>
      </c>
      <c r="X533">
        <v>2.75</v>
      </c>
      <c r="Y533" t="s">
        <v>1273</v>
      </c>
      <c r="Z533">
        <v>42429</v>
      </c>
      <c r="AA533" s="17">
        <f t="shared" si="58"/>
        <v>2292707</v>
      </c>
      <c r="AB533" s="17" t="str">
        <f t="shared" si="59"/>
        <v>Solid Door Reach-In Refrigerator</v>
      </c>
      <c r="AC533" s="9" t="str">
        <f t="shared" si="60"/>
        <v>True Refrigeration</v>
      </c>
      <c r="AD533" s="18" t="str">
        <f t="shared" si="61"/>
        <v>T-49-HC</v>
      </c>
      <c r="AE533" s="18">
        <f t="shared" si="62"/>
        <v>605.64</v>
      </c>
      <c r="AF533" s="18">
        <f t="shared" si="63"/>
        <v>60.564</v>
      </c>
    </row>
    <row r="534" spans="1:32" x14ac:dyDescent="0.25">
      <c r="A534" s="9" t="s">
        <v>617</v>
      </c>
      <c r="B534" s="12">
        <f>VLOOKUP(A534, 'Measures with Incentive Levels'!$A$1:$C$21, 2, FALSE)*R534</f>
        <v>110.04</v>
      </c>
      <c r="C534" s="12">
        <f t="shared" si="57"/>
        <v>11.004000000000001</v>
      </c>
      <c r="D534">
        <v>2302345</v>
      </c>
      <c r="E534" t="s">
        <v>546</v>
      </c>
      <c r="F534" t="s">
        <v>1096</v>
      </c>
      <c r="G534" t="s">
        <v>2417</v>
      </c>
      <c r="H534" t="s">
        <v>2417</v>
      </c>
      <c r="J534" t="s">
        <v>2032</v>
      </c>
      <c r="K534" t="s">
        <v>1507</v>
      </c>
      <c r="L534" t="s">
        <v>1665</v>
      </c>
      <c r="M534" t="s">
        <v>1509</v>
      </c>
      <c r="N534">
        <v>0</v>
      </c>
      <c r="O534">
        <v>1</v>
      </c>
      <c r="P534">
        <v>1</v>
      </c>
      <c r="Q534" t="s">
        <v>1510</v>
      </c>
      <c r="R534">
        <v>7.86</v>
      </c>
      <c r="S534">
        <v>0</v>
      </c>
      <c r="T534">
        <v>7.86</v>
      </c>
      <c r="U534">
        <v>38.75</v>
      </c>
      <c r="V534">
        <v>23.5</v>
      </c>
      <c r="W534">
        <v>31.88</v>
      </c>
      <c r="X534">
        <v>0.93</v>
      </c>
      <c r="Y534" t="s">
        <v>1273</v>
      </c>
      <c r="Z534">
        <v>42856</v>
      </c>
      <c r="AA534" s="17">
        <f t="shared" si="58"/>
        <v>2302345</v>
      </c>
      <c r="AB534" s="17" t="str">
        <f t="shared" si="59"/>
        <v>Solid Door Reach-In Refrigerator</v>
      </c>
      <c r="AC534" s="9" t="str">
        <f t="shared" si="60"/>
        <v>True Refrigeration</v>
      </c>
      <c r="AD534" s="18" t="str">
        <f t="shared" si="61"/>
        <v>TBB-1-HC</v>
      </c>
      <c r="AE534" s="18">
        <f t="shared" si="62"/>
        <v>110.04</v>
      </c>
      <c r="AF534" s="18">
        <f t="shared" si="63"/>
        <v>11.004000000000001</v>
      </c>
    </row>
    <row r="535" spans="1:32" x14ac:dyDescent="0.25">
      <c r="A535" s="9" t="s">
        <v>617</v>
      </c>
      <c r="B535" s="12">
        <f>VLOOKUP(A535, 'Measures with Incentive Levels'!$A$1:$C$21, 2, FALSE)*R535</f>
        <v>273.14000000000004</v>
      </c>
      <c r="C535" s="12">
        <f t="shared" si="57"/>
        <v>27.314000000000007</v>
      </c>
      <c r="D535">
        <v>2297714</v>
      </c>
      <c r="E535" t="s">
        <v>546</v>
      </c>
      <c r="F535" t="s">
        <v>1096</v>
      </c>
      <c r="G535" t="s">
        <v>2418</v>
      </c>
      <c r="H535" t="s">
        <v>2418</v>
      </c>
      <c r="I535" t="s">
        <v>2419</v>
      </c>
      <c r="J535" t="s">
        <v>2032</v>
      </c>
      <c r="K535" t="s">
        <v>1507</v>
      </c>
      <c r="L535" t="s">
        <v>1665</v>
      </c>
      <c r="M535" t="s">
        <v>1509</v>
      </c>
      <c r="N535">
        <v>0</v>
      </c>
      <c r="O535">
        <v>2</v>
      </c>
      <c r="P535">
        <v>2</v>
      </c>
      <c r="Q535" t="s">
        <v>1510</v>
      </c>
      <c r="R535">
        <v>19.510000000000002</v>
      </c>
      <c r="S535">
        <v>0</v>
      </c>
      <c r="T535">
        <v>19.510000000000002</v>
      </c>
      <c r="U535">
        <v>37</v>
      </c>
      <c r="V535">
        <v>58.88</v>
      </c>
      <c r="W535">
        <v>27.75</v>
      </c>
      <c r="X535">
        <v>1.3</v>
      </c>
      <c r="Y535" t="s">
        <v>1273</v>
      </c>
      <c r="Z535">
        <v>42846</v>
      </c>
      <c r="AA535" s="17">
        <f t="shared" si="58"/>
        <v>2297714</v>
      </c>
      <c r="AB535" s="17" t="str">
        <f t="shared" si="59"/>
        <v>Solid Door Reach-In Refrigerator</v>
      </c>
      <c r="AC535" s="9" t="str">
        <f t="shared" si="60"/>
        <v>True Refrigeration</v>
      </c>
      <c r="AD535" s="18" t="str">
        <f t="shared" si="61"/>
        <v>TBB-2-HC</v>
      </c>
      <c r="AE535" s="18">
        <f t="shared" si="62"/>
        <v>273.14000000000004</v>
      </c>
      <c r="AF535" s="18">
        <f t="shared" si="63"/>
        <v>27.314000000000007</v>
      </c>
    </row>
    <row r="536" spans="1:32" x14ac:dyDescent="0.25">
      <c r="A536" s="9" t="s">
        <v>617</v>
      </c>
      <c r="B536" s="12">
        <f>VLOOKUP(A536, 'Measures with Incentive Levels'!$A$1:$C$21, 2, FALSE)*R536</f>
        <v>329.56</v>
      </c>
      <c r="C536" s="12">
        <f t="shared" si="57"/>
        <v>32.956000000000003</v>
      </c>
      <c r="D536">
        <v>2303061</v>
      </c>
      <c r="E536" t="s">
        <v>546</v>
      </c>
      <c r="F536" t="s">
        <v>1096</v>
      </c>
      <c r="G536" t="s">
        <v>2420</v>
      </c>
      <c r="H536" t="s">
        <v>2420</v>
      </c>
      <c r="I536" t="s">
        <v>2421</v>
      </c>
      <c r="J536" t="s">
        <v>2032</v>
      </c>
      <c r="K536" t="s">
        <v>1507</v>
      </c>
      <c r="L536" t="s">
        <v>1665</v>
      </c>
      <c r="M536" t="s">
        <v>1509</v>
      </c>
      <c r="N536">
        <v>0</v>
      </c>
      <c r="O536">
        <v>2</v>
      </c>
      <c r="P536">
        <v>2</v>
      </c>
      <c r="Q536" t="s">
        <v>1510</v>
      </c>
      <c r="R536">
        <v>23.54</v>
      </c>
      <c r="S536">
        <v>0</v>
      </c>
      <c r="T536">
        <v>23.54</v>
      </c>
      <c r="U536">
        <v>37</v>
      </c>
      <c r="V536">
        <v>69.13</v>
      </c>
      <c r="W536">
        <v>27.75</v>
      </c>
      <c r="X536">
        <v>1.45</v>
      </c>
      <c r="Y536" t="s">
        <v>1273</v>
      </c>
      <c r="Z536">
        <v>42877</v>
      </c>
      <c r="AA536" s="17">
        <f t="shared" si="58"/>
        <v>2303061</v>
      </c>
      <c r="AB536" s="17" t="str">
        <f t="shared" si="59"/>
        <v>Solid Door Reach-In Refrigerator</v>
      </c>
      <c r="AC536" s="9" t="str">
        <f t="shared" si="60"/>
        <v>True Refrigeration</v>
      </c>
      <c r="AD536" s="18" t="str">
        <f t="shared" si="61"/>
        <v>TBB-3-HC</v>
      </c>
      <c r="AE536" s="18">
        <f t="shared" si="62"/>
        <v>329.56</v>
      </c>
      <c r="AF536" s="18">
        <f t="shared" si="63"/>
        <v>32.956000000000003</v>
      </c>
    </row>
    <row r="537" spans="1:32" x14ac:dyDescent="0.25">
      <c r="A537" s="9" t="s">
        <v>617</v>
      </c>
      <c r="B537" s="12">
        <f>VLOOKUP(A537, 'Measures with Incentive Levels'!$A$1:$C$21, 2, FALSE)*R537</f>
        <v>388.78</v>
      </c>
      <c r="C537" s="12">
        <f t="shared" si="57"/>
        <v>38.878</v>
      </c>
      <c r="D537">
        <v>2302348</v>
      </c>
      <c r="E537" t="s">
        <v>546</v>
      </c>
      <c r="F537" t="s">
        <v>1096</v>
      </c>
      <c r="G537" t="s">
        <v>2422</v>
      </c>
      <c r="H537" t="s">
        <v>2422</v>
      </c>
      <c r="J537" t="s">
        <v>2032</v>
      </c>
      <c r="K537" t="s">
        <v>1507</v>
      </c>
      <c r="L537" t="s">
        <v>1665</v>
      </c>
      <c r="M537" t="s">
        <v>1509</v>
      </c>
      <c r="N537">
        <v>0</v>
      </c>
      <c r="O537">
        <v>3</v>
      </c>
      <c r="P537">
        <v>3</v>
      </c>
      <c r="Q537" t="s">
        <v>1510</v>
      </c>
      <c r="R537">
        <v>27.77</v>
      </c>
      <c r="S537">
        <v>0</v>
      </c>
      <c r="T537">
        <v>27.77</v>
      </c>
      <c r="U537">
        <v>37</v>
      </c>
      <c r="V537">
        <v>90.38</v>
      </c>
      <c r="W537">
        <v>27.75</v>
      </c>
      <c r="X537">
        <v>1.98</v>
      </c>
      <c r="Y537" t="s">
        <v>1273</v>
      </c>
      <c r="Z537">
        <v>42856</v>
      </c>
      <c r="AA537" s="17">
        <f t="shared" si="58"/>
        <v>2302348</v>
      </c>
      <c r="AB537" s="17" t="str">
        <f t="shared" si="59"/>
        <v>Solid Door Reach-In Refrigerator</v>
      </c>
      <c r="AC537" s="9" t="str">
        <f t="shared" si="60"/>
        <v>True Refrigeration</v>
      </c>
      <c r="AD537" s="18" t="str">
        <f t="shared" si="61"/>
        <v>TBB-4-HC</v>
      </c>
      <c r="AE537" s="18">
        <f t="shared" si="62"/>
        <v>388.78</v>
      </c>
      <c r="AF537" s="18">
        <f t="shared" si="63"/>
        <v>38.878</v>
      </c>
    </row>
    <row r="538" spans="1:32" x14ac:dyDescent="0.25">
      <c r="A538" s="9" t="s">
        <v>617</v>
      </c>
      <c r="B538" s="12">
        <f>VLOOKUP(A538, 'Measures with Incentive Levels'!$A$1:$C$21, 2, FALSE)*R538</f>
        <v>382.62</v>
      </c>
      <c r="C538" s="12">
        <f t="shared" si="57"/>
        <v>38.262</v>
      </c>
      <c r="D538">
        <v>2296213</v>
      </c>
      <c r="E538" t="s">
        <v>546</v>
      </c>
      <c r="F538" t="s">
        <v>1096</v>
      </c>
      <c r="G538" t="s">
        <v>2423</v>
      </c>
      <c r="H538" t="s">
        <v>2423</v>
      </c>
      <c r="J538" t="s">
        <v>2032</v>
      </c>
      <c r="K538" t="s">
        <v>1507</v>
      </c>
      <c r="L538" t="s">
        <v>1529</v>
      </c>
      <c r="M538" t="s">
        <v>1509</v>
      </c>
      <c r="N538">
        <v>0</v>
      </c>
      <c r="O538">
        <v>1</v>
      </c>
      <c r="P538">
        <v>1</v>
      </c>
      <c r="Q538" t="s">
        <v>1510</v>
      </c>
      <c r="R538">
        <v>27.33</v>
      </c>
      <c r="S538">
        <v>0</v>
      </c>
      <c r="T538">
        <v>27.33</v>
      </c>
      <c r="U538">
        <v>48.25</v>
      </c>
      <c r="V538">
        <v>29</v>
      </c>
      <c r="W538">
        <v>34.630000000000003</v>
      </c>
      <c r="X538">
        <v>1.28</v>
      </c>
      <c r="Y538" t="s">
        <v>1273</v>
      </c>
      <c r="Z538">
        <v>42736</v>
      </c>
      <c r="AA538" s="17">
        <f t="shared" si="58"/>
        <v>2296213</v>
      </c>
      <c r="AB538" s="17" t="str">
        <f t="shared" si="59"/>
        <v>Solid Door Reach-In Refrigerator</v>
      </c>
      <c r="AC538" s="9" t="str">
        <f t="shared" si="60"/>
        <v>True Refrigeration</v>
      </c>
      <c r="AD538" s="18" t="str">
        <f t="shared" si="61"/>
        <v>TG1R-1S-HC</v>
      </c>
      <c r="AE538" s="18">
        <f t="shared" si="62"/>
        <v>382.62</v>
      </c>
      <c r="AF538" s="18">
        <f t="shared" si="63"/>
        <v>38.262</v>
      </c>
    </row>
    <row r="539" spans="1:32" x14ac:dyDescent="0.25">
      <c r="A539" s="9" t="s">
        <v>617</v>
      </c>
      <c r="B539" s="12">
        <f>VLOOKUP(A539, 'Measures with Incentive Levels'!$A$1:$C$21, 2, FALSE)*R539</f>
        <v>708.26</v>
      </c>
      <c r="C539" s="12">
        <f t="shared" si="57"/>
        <v>70.826000000000008</v>
      </c>
      <c r="D539">
        <v>2296221</v>
      </c>
      <c r="E539" t="s">
        <v>546</v>
      </c>
      <c r="F539" t="s">
        <v>1096</v>
      </c>
      <c r="G539" t="s">
        <v>2424</v>
      </c>
      <c r="H539" t="s">
        <v>2424</v>
      </c>
      <c r="J539" t="s">
        <v>2032</v>
      </c>
      <c r="K539" t="s">
        <v>1507</v>
      </c>
      <c r="L539" t="s">
        <v>1529</v>
      </c>
      <c r="M539" t="s">
        <v>1509</v>
      </c>
      <c r="N539">
        <v>0</v>
      </c>
      <c r="O539">
        <v>2</v>
      </c>
      <c r="P539">
        <v>2</v>
      </c>
      <c r="Q539" t="s">
        <v>1510</v>
      </c>
      <c r="R539">
        <v>50.59</v>
      </c>
      <c r="S539">
        <v>0</v>
      </c>
      <c r="T539">
        <v>50.59</v>
      </c>
      <c r="U539">
        <v>78.25</v>
      </c>
      <c r="V539">
        <v>51.38</v>
      </c>
      <c r="W539">
        <v>34.630000000000003</v>
      </c>
      <c r="X539">
        <v>2.65</v>
      </c>
      <c r="Y539" t="s">
        <v>1273</v>
      </c>
      <c r="Z539">
        <v>42736</v>
      </c>
      <c r="AA539" s="17">
        <f t="shared" si="58"/>
        <v>2296221</v>
      </c>
      <c r="AB539" s="17" t="str">
        <f t="shared" si="59"/>
        <v>Solid Door Reach-In Refrigerator</v>
      </c>
      <c r="AC539" s="9" t="str">
        <f t="shared" si="60"/>
        <v>True Refrigeration</v>
      </c>
      <c r="AD539" s="18" t="str">
        <f t="shared" si="61"/>
        <v>TG2R-2S-HC</v>
      </c>
      <c r="AE539" s="18">
        <f t="shared" si="62"/>
        <v>708.26</v>
      </c>
      <c r="AF539" s="18">
        <f t="shared" si="63"/>
        <v>70.826000000000008</v>
      </c>
    </row>
    <row r="540" spans="1:32" x14ac:dyDescent="0.25">
      <c r="A540" s="9" t="s">
        <v>617</v>
      </c>
      <c r="B540" s="12">
        <f>VLOOKUP(A540, 'Measures with Incentive Levels'!$A$1:$C$21, 2, FALSE)*R540</f>
        <v>69.02</v>
      </c>
      <c r="C540" s="12">
        <f t="shared" si="57"/>
        <v>6.9020000000000001</v>
      </c>
      <c r="D540">
        <v>2292708</v>
      </c>
      <c r="E540" t="s">
        <v>546</v>
      </c>
      <c r="F540" t="s">
        <v>1096</v>
      </c>
      <c r="G540" t="s">
        <v>2425</v>
      </c>
      <c r="H540" t="s">
        <v>2425</v>
      </c>
      <c r="J540" t="s">
        <v>2032</v>
      </c>
      <c r="K540" t="s">
        <v>1507</v>
      </c>
      <c r="L540" t="s">
        <v>1508</v>
      </c>
      <c r="M540" t="s">
        <v>1509</v>
      </c>
      <c r="N540">
        <v>0</v>
      </c>
      <c r="O540">
        <v>1</v>
      </c>
      <c r="P540">
        <v>1</v>
      </c>
      <c r="Q540" t="s">
        <v>1510</v>
      </c>
      <c r="R540">
        <v>4.93</v>
      </c>
      <c r="S540">
        <v>0</v>
      </c>
      <c r="T540">
        <v>4.93</v>
      </c>
      <c r="U540">
        <v>32.630000000000003</v>
      </c>
      <c r="V540">
        <v>24</v>
      </c>
      <c r="W540">
        <v>24.75</v>
      </c>
      <c r="X540">
        <v>0.59</v>
      </c>
      <c r="Y540" t="s">
        <v>1273</v>
      </c>
      <c r="Z540">
        <v>42240</v>
      </c>
      <c r="AA540" s="17">
        <f t="shared" si="58"/>
        <v>2292708</v>
      </c>
      <c r="AB540" s="17" t="str">
        <f t="shared" si="59"/>
        <v>Solid Door Reach-In Refrigerator</v>
      </c>
      <c r="AC540" s="9" t="str">
        <f t="shared" si="60"/>
        <v>True Refrigeration</v>
      </c>
      <c r="AD540" s="18" t="str">
        <f t="shared" si="61"/>
        <v>TUC-24-HC</v>
      </c>
      <c r="AE540" s="18">
        <f t="shared" si="62"/>
        <v>69.02</v>
      </c>
      <c r="AF540" s="18">
        <f t="shared" si="63"/>
        <v>6.9020000000000001</v>
      </c>
    </row>
    <row r="541" spans="1:32" x14ac:dyDescent="0.25">
      <c r="A541" s="9" t="s">
        <v>617</v>
      </c>
      <c r="B541" s="12">
        <f>VLOOKUP(A541, 'Measures with Incentive Levels'!$A$1:$C$21, 2, FALSE)*R541</f>
        <v>98.98</v>
      </c>
      <c r="C541" s="12">
        <f t="shared" si="57"/>
        <v>9.8980000000000015</v>
      </c>
      <c r="D541">
        <v>2320586</v>
      </c>
      <c r="E541" t="s">
        <v>546</v>
      </c>
      <c r="F541" t="s">
        <v>1096</v>
      </c>
      <c r="G541" t="s">
        <v>2426</v>
      </c>
      <c r="H541" t="s">
        <v>2426</v>
      </c>
      <c r="I541" t="s">
        <v>2427</v>
      </c>
      <c r="J541" t="s">
        <v>2032</v>
      </c>
      <c r="K541" t="s">
        <v>1507</v>
      </c>
      <c r="L541" t="s">
        <v>1508</v>
      </c>
      <c r="M541" t="s">
        <v>1509</v>
      </c>
      <c r="N541">
        <v>0</v>
      </c>
      <c r="O541">
        <v>1</v>
      </c>
      <c r="P541">
        <v>1</v>
      </c>
      <c r="Q541" t="s">
        <v>1510</v>
      </c>
      <c r="R541">
        <v>7.07</v>
      </c>
      <c r="S541">
        <v>0</v>
      </c>
      <c r="T541">
        <v>7.07</v>
      </c>
      <c r="U541">
        <v>29.75</v>
      </c>
      <c r="V541">
        <v>27.63</v>
      </c>
      <c r="W541">
        <v>30.13</v>
      </c>
      <c r="X541">
        <v>0.93</v>
      </c>
      <c r="Y541" t="s">
        <v>1273</v>
      </c>
      <c r="Z541">
        <v>43191</v>
      </c>
      <c r="AA541" s="17">
        <f t="shared" si="58"/>
        <v>2320586</v>
      </c>
      <c r="AB541" s="17" t="str">
        <f t="shared" si="59"/>
        <v>Solid Door Reach-In Refrigerator</v>
      </c>
      <c r="AC541" s="9" t="str">
        <f t="shared" si="60"/>
        <v>True Refrigeration</v>
      </c>
      <c r="AD541" s="18" t="str">
        <f t="shared" si="61"/>
        <v>TUC-27-HC</v>
      </c>
      <c r="AE541" s="18">
        <f t="shared" si="62"/>
        <v>98.98</v>
      </c>
      <c r="AF541" s="18">
        <f t="shared" si="63"/>
        <v>9.8980000000000015</v>
      </c>
    </row>
    <row r="542" spans="1:32" x14ac:dyDescent="0.25">
      <c r="A542" s="9" t="s">
        <v>617</v>
      </c>
      <c r="B542" s="12">
        <f>VLOOKUP(A542, 'Measures with Incentive Levels'!$A$1:$C$21, 2, FALSE)*R542</f>
        <v>94.36</v>
      </c>
      <c r="C542" s="12">
        <f t="shared" si="57"/>
        <v>9.4359999999999999</v>
      </c>
      <c r="D542">
        <v>2320595</v>
      </c>
      <c r="E542" t="s">
        <v>546</v>
      </c>
      <c r="F542" t="s">
        <v>1096</v>
      </c>
      <c r="G542" t="s">
        <v>2428</v>
      </c>
      <c r="H542" t="s">
        <v>2428</v>
      </c>
      <c r="J542" t="s">
        <v>2032</v>
      </c>
      <c r="K542" t="s">
        <v>1507</v>
      </c>
      <c r="L542" t="s">
        <v>1508</v>
      </c>
      <c r="M542" t="s">
        <v>1509</v>
      </c>
      <c r="N542">
        <v>0</v>
      </c>
      <c r="O542">
        <v>1</v>
      </c>
      <c r="P542">
        <v>1</v>
      </c>
      <c r="Q542" t="s">
        <v>1510</v>
      </c>
      <c r="R542">
        <v>6.74</v>
      </c>
      <c r="S542">
        <v>0</v>
      </c>
      <c r="T542">
        <v>6.74</v>
      </c>
      <c r="U542">
        <v>28.75</v>
      </c>
      <c r="V542">
        <v>27.63</v>
      </c>
      <c r="W542">
        <v>30.13</v>
      </c>
      <c r="X542">
        <v>0.87</v>
      </c>
      <c r="Y542" t="s">
        <v>1273</v>
      </c>
      <c r="Z542">
        <v>43191</v>
      </c>
      <c r="AA542" s="17">
        <f t="shared" si="58"/>
        <v>2320595</v>
      </c>
      <c r="AB542" s="17" t="str">
        <f t="shared" si="59"/>
        <v>Solid Door Reach-In Refrigerator</v>
      </c>
      <c r="AC542" s="9" t="str">
        <f t="shared" si="60"/>
        <v>True Refrigeration</v>
      </c>
      <c r="AD542" s="18" t="str">
        <f t="shared" si="61"/>
        <v>TUC-27-LP-K-HC</v>
      </c>
      <c r="AE542" s="18">
        <f t="shared" si="62"/>
        <v>94.36</v>
      </c>
      <c r="AF542" s="18">
        <f t="shared" si="63"/>
        <v>9.4359999999999999</v>
      </c>
    </row>
    <row r="543" spans="1:32" x14ac:dyDescent="0.25">
      <c r="A543" s="9" t="s">
        <v>617</v>
      </c>
      <c r="B543" s="12">
        <f>VLOOKUP(A543, 'Measures with Incentive Levels'!$A$1:$C$21, 2, FALSE)*R543</f>
        <v>178.64</v>
      </c>
      <c r="C543" s="12">
        <f t="shared" si="57"/>
        <v>17.864000000000001</v>
      </c>
      <c r="D543">
        <v>2320614</v>
      </c>
      <c r="E543" t="s">
        <v>546</v>
      </c>
      <c r="F543" t="s">
        <v>1096</v>
      </c>
      <c r="G543" t="s">
        <v>2429</v>
      </c>
      <c r="H543" t="s">
        <v>2429</v>
      </c>
      <c r="J543" t="s">
        <v>2032</v>
      </c>
      <c r="K543" t="s">
        <v>1507</v>
      </c>
      <c r="L543" t="s">
        <v>1508</v>
      </c>
      <c r="M543" t="s">
        <v>1509</v>
      </c>
      <c r="N543">
        <v>0</v>
      </c>
      <c r="O543">
        <v>2</v>
      </c>
      <c r="P543">
        <v>2</v>
      </c>
      <c r="Q543" t="s">
        <v>1510</v>
      </c>
      <c r="R543">
        <v>12.76</v>
      </c>
      <c r="S543">
        <v>0</v>
      </c>
      <c r="T543">
        <v>12.76</v>
      </c>
      <c r="U543">
        <v>28.75</v>
      </c>
      <c r="V543">
        <v>48.38</v>
      </c>
      <c r="W543">
        <v>30.13</v>
      </c>
      <c r="X543">
        <v>0.99</v>
      </c>
      <c r="Y543" t="s">
        <v>1273</v>
      </c>
      <c r="Z543">
        <v>43191</v>
      </c>
      <c r="AA543" s="17">
        <f t="shared" si="58"/>
        <v>2320614</v>
      </c>
      <c r="AB543" s="17" t="str">
        <f t="shared" si="59"/>
        <v>Solid Door Reach-In Refrigerator</v>
      </c>
      <c r="AC543" s="9" t="str">
        <f t="shared" si="60"/>
        <v>True Refrigeration</v>
      </c>
      <c r="AD543" s="18" t="str">
        <f t="shared" si="61"/>
        <v>TUC-48-LP-K-HC</v>
      </c>
      <c r="AE543" s="18">
        <f t="shared" si="62"/>
        <v>178.64</v>
      </c>
      <c r="AF543" s="18">
        <f t="shared" si="63"/>
        <v>17.864000000000001</v>
      </c>
    </row>
    <row r="544" spans="1:32" x14ac:dyDescent="0.25">
      <c r="A544" s="9" t="s">
        <v>617</v>
      </c>
      <c r="B544" s="12">
        <f>VLOOKUP(A544, 'Measures with Incentive Levels'!$A$1:$C$21, 2, FALSE)*R544</f>
        <v>437.92</v>
      </c>
      <c r="C544" s="12">
        <f t="shared" si="57"/>
        <v>43.792000000000002</v>
      </c>
      <c r="D544">
        <v>2325023</v>
      </c>
      <c r="E544" t="s">
        <v>546</v>
      </c>
      <c r="F544" t="s">
        <v>1096</v>
      </c>
      <c r="G544" t="s">
        <v>2430</v>
      </c>
      <c r="H544" t="s">
        <v>2430</v>
      </c>
      <c r="I544" t="s">
        <v>2431</v>
      </c>
      <c r="J544" t="s">
        <v>2032</v>
      </c>
      <c r="K544" t="s">
        <v>1507</v>
      </c>
      <c r="L544" t="s">
        <v>1508</v>
      </c>
      <c r="M544" t="s">
        <v>1509</v>
      </c>
      <c r="N544">
        <v>0</v>
      </c>
      <c r="O544">
        <v>3</v>
      </c>
      <c r="P544">
        <v>3</v>
      </c>
      <c r="Q544" t="s">
        <v>1510</v>
      </c>
      <c r="R544">
        <v>31.28</v>
      </c>
      <c r="S544">
        <v>0</v>
      </c>
      <c r="T544">
        <v>31.28</v>
      </c>
      <c r="U544">
        <v>29.75</v>
      </c>
      <c r="V544">
        <v>93.25</v>
      </c>
      <c r="W544">
        <v>32.25</v>
      </c>
      <c r="X544">
        <v>2.13</v>
      </c>
      <c r="Y544" t="s">
        <v>1273</v>
      </c>
      <c r="Z544">
        <v>43164</v>
      </c>
      <c r="AA544" s="17">
        <f t="shared" si="58"/>
        <v>2325023</v>
      </c>
      <c r="AB544" s="17" t="str">
        <f t="shared" si="59"/>
        <v>Solid Door Reach-In Refrigerator</v>
      </c>
      <c r="AC544" s="9" t="str">
        <f t="shared" si="60"/>
        <v>True Refrigeration</v>
      </c>
      <c r="AD544" s="18" t="str">
        <f t="shared" si="61"/>
        <v>TUC-93-HC</v>
      </c>
      <c r="AE544" s="18">
        <f t="shared" si="62"/>
        <v>437.92</v>
      </c>
      <c r="AF544" s="18">
        <f t="shared" si="63"/>
        <v>43.792000000000002</v>
      </c>
    </row>
    <row r="545" spans="1:32" x14ac:dyDescent="0.25">
      <c r="A545" s="9" t="s">
        <v>617</v>
      </c>
      <c r="B545" s="12">
        <f>VLOOKUP(A545, 'Measures with Incentive Levels'!$A$1:$C$21, 2, FALSE)*R545</f>
        <v>186.9</v>
      </c>
      <c r="C545" s="12">
        <f t="shared" si="57"/>
        <v>18.690000000000001</v>
      </c>
      <c r="D545">
        <v>2320590</v>
      </c>
      <c r="E545" t="s">
        <v>546</v>
      </c>
      <c r="F545" t="s">
        <v>1096</v>
      </c>
      <c r="G545" t="s">
        <v>2432</v>
      </c>
      <c r="H545" t="s">
        <v>2432</v>
      </c>
      <c r="I545" t="s">
        <v>2433</v>
      </c>
      <c r="J545" t="s">
        <v>2032</v>
      </c>
      <c r="K545" t="s">
        <v>1507</v>
      </c>
      <c r="L545" t="s">
        <v>1508</v>
      </c>
      <c r="M545" t="s">
        <v>1509</v>
      </c>
      <c r="N545">
        <v>0</v>
      </c>
      <c r="O545">
        <v>2</v>
      </c>
      <c r="P545">
        <v>2</v>
      </c>
      <c r="Q545" t="s">
        <v>1510</v>
      </c>
      <c r="R545">
        <v>13.35</v>
      </c>
      <c r="S545">
        <v>0</v>
      </c>
      <c r="T545">
        <v>13.35</v>
      </c>
      <c r="U545">
        <v>33.380000000000003</v>
      </c>
      <c r="V545">
        <v>48.38</v>
      </c>
      <c r="W545">
        <v>30.13</v>
      </c>
      <c r="X545">
        <v>1.1200000000000001</v>
      </c>
      <c r="Y545" t="s">
        <v>1273</v>
      </c>
      <c r="Z545">
        <v>43191</v>
      </c>
      <c r="AA545" s="17">
        <f t="shared" si="58"/>
        <v>2320590</v>
      </c>
      <c r="AB545" s="17" t="str">
        <f t="shared" si="59"/>
        <v>Solid Door Reach-In Refrigerator</v>
      </c>
      <c r="AC545" s="9" t="str">
        <f t="shared" si="60"/>
        <v>True Refrigeration</v>
      </c>
      <c r="AD545" s="18" t="str">
        <f t="shared" si="61"/>
        <v>TWT-48-HC</v>
      </c>
      <c r="AE545" s="18">
        <f t="shared" si="62"/>
        <v>186.9</v>
      </c>
      <c r="AF545" s="18">
        <f t="shared" si="63"/>
        <v>18.690000000000001</v>
      </c>
    </row>
    <row r="546" spans="1:32" x14ac:dyDescent="0.25">
      <c r="A546" s="9" t="s">
        <v>617</v>
      </c>
      <c r="B546" s="12">
        <f>VLOOKUP(A546, 'Measures with Incentive Levels'!$A$1:$C$21, 2, FALSE)*R546</f>
        <v>212.38</v>
      </c>
      <c r="C546" s="12">
        <f t="shared" si="57"/>
        <v>21.238</v>
      </c>
      <c r="D546">
        <v>2293507</v>
      </c>
      <c r="E546" t="s">
        <v>551</v>
      </c>
      <c r="F546" t="s">
        <v>1533</v>
      </c>
      <c r="G546" t="s">
        <v>2434</v>
      </c>
      <c r="H546" t="s">
        <v>2434</v>
      </c>
      <c r="J546" t="s">
        <v>2032</v>
      </c>
      <c r="K546" t="s">
        <v>1507</v>
      </c>
      <c r="L546" t="s">
        <v>1529</v>
      </c>
      <c r="M546" t="s">
        <v>1509</v>
      </c>
      <c r="N546">
        <v>0</v>
      </c>
      <c r="O546">
        <v>3</v>
      </c>
      <c r="P546">
        <v>3</v>
      </c>
      <c r="Q546" t="s">
        <v>1510</v>
      </c>
      <c r="R546">
        <v>15.17</v>
      </c>
      <c r="S546">
        <v>0</v>
      </c>
      <c r="T546">
        <v>15.17</v>
      </c>
      <c r="U546">
        <v>31.5</v>
      </c>
      <c r="V546">
        <v>70.87</v>
      </c>
      <c r="W546">
        <v>23.62</v>
      </c>
      <c r="X546">
        <v>1.01</v>
      </c>
      <c r="Y546" t="s">
        <v>1649</v>
      </c>
      <c r="Z546">
        <v>42823</v>
      </c>
      <c r="AA546" s="17">
        <f t="shared" si="58"/>
        <v>2293507</v>
      </c>
      <c r="AB546" s="17" t="str">
        <f t="shared" si="59"/>
        <v>Solid Door Reach-In Refrigerator</v>
      </c>
      <c r="AC546" s="9" t="str">
        <f t="shared" si="60"/>
        <v>Turbo Air</v>
      </c>
      <c r="AD546" s="18" t="str">
        <f t="shared" si="61"/>
        <v>JUR-72S-N6</v>
      </c>
      <c r="AE546" s="18">
        <f t="shared" si="62"/>
        <v>212.38</v>
      </c>
      <c r="AF546" s="18">
        <f t="shared" si="63"/>
        <v>21.238</v>
      </c>
    </row>
    <row r="547" spans="1:32" x14ac:dyDescent="0.25">
      <c r="A547" s="9" t="s">
        <v>617</v>
      </c>
      <c r="B547" s="12">
        <f>VLOOKUP(A547, 'Measures with Incentive Levels'!$A$1:$C$21, 2, FALSE)*R547</f>
        <v>258.16000000000003</v>
      </c>
      <c r="C547" s="12">
        <f t="shared" si="57"/>
        <v>25.816000000000003</v>
      </c>
      <c r="D547">
        <v>2293484</v>
      </c>
      <c r="E547" t="s">
        <v>551</v>
      </c>
      <c r="F547" t="s">
        <v>1533</v>
      </c>
      <c r="G547" t="s">
        <v>2435</v>
      </c>
      <c r="H547" t="s">
        <v>2435</v>
      </c>
      <c r="J547" t="s">
        <v>2032</v>
      </c>
      <c r="K547" t="s">
        <v>1507</v>
      </c>
      <c r="L547" t="s">
        <v>1529</v>
      </c>
      <c r="M547" t="s">
        <v>1509</v>
      </c>
      <c r="N547">
        <v>0</v>
      </c>
      <c r="O547">
        <v>1</v>
      </c>
      <c r="P547">
        <v>1</v>
      </c>
      <c r="Q547" t="s">
        <v>1510</v>
      </c>
      <c r="R547">
        <v>18.440000000000001</v>
      </c>
      <c r="S547">
        <v>0</v>
      </c>
      <c r="T547">
        <v>18.440000000000001</v>
      </c>
      <c r="U547">
        <v>72.05</v>
      </c>
      <c r="V547">
        <v>25.2</v>
      </c>
      <c r="W547">
        <v>31.5</v>
      </c>
      <c r="X547">
        <v>1.41</v>
      </c>
      <c r="Y547" t="s">
        <v>1273</v>
      </c>
      <c r="Z547">
        <v>42809</v>
      </c>
      <c r="AA547" s="17">
        <f t="shared" si="58"/>
        <v>2293484</v>
      </c>
      <c r="AB547" s="17" t="str">
        <f t="shared" si="59"/>
        <v>Solid Door Reach-In Refrigerator</v>
      </c>
      <c r="AC547" s="9" t="str">
        <f t="shared" si="60"/>
        <v>Turbo Air</v>
      </c>
      <c r="AD547" s="18" t="str">
        <f t="shared" si="61"/>
        <v>M3R19-1-N</v>
      </c>
      <c r="AE547" s="18">
        <f t="shared" si="62"/>
        <v>258.16000000000003</v>
      </c>
      <c r="AF547" s="18">
        <f t="shared" si="63"/>
        <v>25.816000000000003</v>
      </c>
    </row>
    <row r="548" spans="1:32" x14ac:dyDescent="0.25">
      <c r="A548" s="9" t="s">
        <v>617</v>
      </c>
      <c r="B548" s="12">
        <f>VLOOKUP(A548, 'Measures with Incentive Levels'!$A$1:$C$21, 2, FALSE)*R548</f>
        <v>258.16000000000003</v>
      </c>
      <c r="C548" s="12">
        <f t="shared" si="57"/>
        <v>25.816000000000003</v>
      </c>
      <c r="D548">
        <v>2293483</v>
      </c>
      <c r="E548" t="s">
        <v>551</v>
      </c>
      <c r="F548" t="s">
        <v>1533</v>
      </c>
      <c r="G548" t="s">
        <v>2436</v>
      </c>
      <c r="H548" t="s">
        <v>2436</v>
      </c>
      <c r="J548" t="s">
        <v>2032</v>
      </c>
      <c r="K548" t="s">
        <v>1507</v>
      </c>
      <c r="L548" t="s">
        <v>1529</v>
      </c>
      <c r="M548" t="s">
        <v>1509</v>
      </c>
      <c r="N548">
        <v>0</v>
      </c>
      <c r="O548">
        <v>2</v>
      </c>
      <c r="P548">
        <v>2</v>
      </c>
      <c r="Q548" t="s">
        <v>1510</v>
      </c>
      <c r="R548">
        <v>18.440000000000001</v>
      </c>
      <c r="S548">
        <v>0</v>
      </c>
      <c r="T548">
        <v>18.440000000000001</v>
      </c>
      <c r="U548">
        <v>72.05</v>
      </c>
      <c r="V548">
        <v>25.5</v>
      </c>
      <c r="W548">
        <v>31.5</v>
      </c>
      <c r="X548">
        <v>1.41</v>
      </c>
      <c r="Y548" t="s">
        <v>1273</v>
      </c>
      <c r="Z548">
        <v>42823</v>
      </c>
      <c r="AA548" s="17">
        <f t="shared" si="58"/>
        <v>2293483</v>
      </c>
      <c r="AB548" s="17" t="str">
        <f t="shared" si="59"/>
        <v>Solid Door Reach-In Refrigerator</v>
      </c>
      <c r="AC548" s="9" t="str">
        <f t="shared" si="60"/>
        <v>Turbo Air</v>
      </c>
      <c r="AD548" s="18" t="str">
        <f t="shared" si="61"/>
        <v>M3R19-2-N</v>
      </c>
      <c r="AE548" s="18">
        <f t="shared" si="62"/>
        <v>258.16000000000003</v>
      </c>
      <c r="AF548" s="18">
        <f t="shared" si="63"/>
        <v>25.816000000000003</v>
      </c>
    </row>
    <row r="549" spans="1:32" x14ac:dyDescent="0.25">
      <c r="A549" s="9" t="s">
        <v>617</v>
      </c>
      <c r="B549" s="12">
        <f>VLOOKUP(A549, 'Measures with Incentive Levels'!$A$1:$C$21, 2, FALSE)*R549</f>
        <v>307.72000000000003</v>
      </c>
      <c r="C549" s="12">
        <f t="shared" si="57"/>
        <v>30.772000000000006</v>
      </c>
      <c r="D549">
        <v>2309341</v>
      </c>
      <c r="E549" t="s">
        <v>551</v>
      </c>
      <c r="F549" t="s">
        <v>1533</v>
      </c>
      <c r="G549" t="s">
        <v>2437</v>
      </c>
      <c r="H549" t="s">
        <v>2437</v>
      </c>
      <c r="J549" t="s">
        <v>2032</v>
      </c>
      <c r="K549" t="s">
        <v>1507</v>
      </c>
      <c r="L549" t="s">
        <v>1529</v>
      </c>
      <c r="M549" t="s">
        <v>1509</v>
      </c>
      <c r="N549">
        <v>0</v>
      </c>
      <c r="O549">
        <v>1</v>
      </c>
      <c r="P549">
        <v>1</v>
      </c>
      <c r="Q549" t="s">
        <v>1510</v>
      </c>
      <c r="R549">
        <v>21.98</v>
      </c>
      <c r="S549">
        <v>0</v>
      </c>
      <c r="T549">
        <v>21.98</v>
      </c>
      <c r="U549">
        <v>77.95</v>
      </c>
      <c r="V549">
        <v>28.74</v>
      </c>
      <c r="W549">
        <v>30.71</v>
      </c>
      <c r="X549">
        <v>1.67</v>
      </c>
      <c r="Y549" t="s">
        <v>1273</v>
      </c>
      <c r="Z549">
        <v>43102</v>
      </c>
      <c r="AA549" s="17">
        <f t="shared" si="58"/>
        <v>2309341</v>
      </c>
      <c r="AB549" s="17" t="str">
        <f t="shared" si="59"/>
        <v>Solid Door Reach-In Refrigerator</v>
      </c>
      <c r="AC549" s="9" t="str">
        <f t="shared" si="60"/>
        <v>Turbo Air</v>
      </c>
      <c r="AD549" s="18" t="str">
        <f t="shared" si="61"/>
        <v>M3R24-1-N</v>
      </c>
      <c r="AE549" s="18">
        <f t="shared" si="62"/>
        <v>307.72000000000003</v>
      </c>
      <c r="AF549" s="18">
        <f t="shared" si="63"/>
        <v>30.772000000000006</v>
      </c>
    </row>
    <row r="550" spans="1:32" x14ac:dyDescent="0.25">
      <c r="A550" s="9" t="s">
        <v>617</v>
      </c>
      <c r="B550" s="12">
        <f>VLOOKUP(A550, 'Measures with Incentive Levels'!$A$1:$C$21, 2, FALSE)*R550</f>
        <v>303.8</v>
      </c>
      <c r="C550" s="12">
        <f t="shared" si="57"/>
        <v>30.380000000000003</v>
      </c>
      <c r="D550">
        <v>2309340</v>
      </c>
      <c r="E550" t="s">
        <v>551</v>
      </c>
      <c r="F550" t="s">
        <v>1533</v>
      </c>
      <c r="G550" t="s">
        <v>2438</v>
      </c>
      <c r="H550" t="s">
        <v>2438</v>
      </c>
      <c r="J550" t="s">
        <v>2032</v>
      </c>
      <c r="K550" t="s">
        <v>1507</v>
      </c>
      <c r="L550" t="s">
        <v>1529</v>
      </c>
      <c r="M550" t="s">
        <v>1509</v>
      </c>
      <c r="N550">
        <v>0</v>
      </c>
      <c r="O550">
        <v>2</v>
      </c>
      <c r="P550">
        <v>2</v>
      </c>
      <c r="Q550" t="s">
        <v>1510</v>
      </c>
      <c r="R550">
        <v>21.7</v>
      </c>
      <c r="S550">
        <v>0</v>
      </c>
      <c r="T550">
        <v>21.7</v>
      </c>
      <c r="U550">
        <v>77.95</v>
      </c>
      <c r="V550">
        <v>28.74</v>
      </c>
      <c r="W550">
        <v>30.71</v>
      </c>
      <c r="X550">
        <v>1.67</v>
      </c>
      <c r="Y550" t="s">
        <v>1273</v>
      </c>
      <c r="Z550">
        <v>43102</v>
      </c>
      <c r="AA550" s="17">
        <f t="shared" si="58"/>
        <v>2309340</v>
      </c>
      <c r="AB550" s="17" t="str">
        <f t="shared" si="59"/>
        <v>Solid Door Reach-In Refrigerator</v>
      </c>
      <c r="AC550" s="9" t="str">
        <f t="shared" si="60"/>
        <v>Turbo Air</v>
      </c>
      <c r="AD550" s="18" t="str">
        <f t="shared" si="61"/>
        <v>M3R24-2-N</v>
      </c>
      <c r="AE550" s="18">
        <f t="shared" si="62"/>
        <v>303.8</v>
      </c>
      <c r="AF550" s="18">
        <f t="shared" si="63"/>
        <v>30.380000000000003</v>
      </c>
    </row>
    <row r="551" spans="1:32" x14ac:dyDescent="0.25">
      <c r="A551" s="9" t="s">
        <v>617</v>
      </c>
      <c r="B551" s="12">
        <f>VLOOKUP(A551, 'Measures with Incentive Levels'!$A$1:$C$21, 2, FALSE)*R551</f>
        <v>598.5</v>
      </c>
      <c r="C551" s="12">
        <f t="shared" si="57"/>
        <v>59.85</v>
      </c>
      <c r="D551">
        <v>2309342</v>
      </c>
      <c r="E551" t="s">
        <v>551</v>
      </c>
      <c r="F551" t="s">
        <v>1533</v>
      </c>
      <c r="G551" t="s">
        <v>2439</v>
      </c>
      <c r="H551" t="s">
        <v>2439</v>
      </c>
      <c r="J551" t="s">
        <v>2032</v>
      </c>
      <c r="K551" t="s">
        <v>1507</v>
      </c>
      <c r="L551" t="s">
        <v>1529</v>
      </c>
      <c r="M551" t="s">
        <v>1509</v>
      </c>
      <c r="N551">
        <v>0</v>
      </c>
      <c r="O551">
        <v>2</v>
      </c>
      <c r="P551">
        <v>2</v>
      </c>
      <c r="Q551" t="s">
        <v>1510</v>
      </c>
      <c r="R551">
        <v>42.75</v>
      </c>
      <c r="S551">
        <v>0</v>
      </c>
      <c r="T551">
        <v>42.75</v>
      </c>
      <c r="U551">
        <v>77.95</v>
      </c>
      <c r="V551">
        <v>51.77</v>
      </c>
      <c r="W551">
        <v>30.71</v>
      </c>
      <c r="X551">
        <v>2.2200000000000002</v>
      </c>
      <c r="Y551" t="s">
        <v>1273</v>
      </c>
      <c r="Z551">
        <v>43102</v>
      </c>
      <c r="AA551" s="17">
        <f t="shared" si="58"/>
        <v>2309342</v>
      </c>
      <c r="AB551" s="17" t="str">
        <f t="shared" si="59"/>
        <v>Solid Door Reach-In Refrigerator</v>
      </c>
      <c r="AC551" s="9" t="str">
        <f t="shared" si="60"/>
        <v>Turbo Air</v>
      </c>
      <c r="AD551" s="18" t="str">
        <f t="shared" si="61"/>
        <v>M3R47-2-N</v>
      </c>
      <c r="AE551" s="18">
        <f t="shared" si="62"/>
        <v>598.5</v>
      </c>
      <c r="AF551" s="18">
        <f t="shared" si="63"/>
        <v>59.85</v>
      </c>
    </row>
    <row r="552" spans="1:32" x14ac:dyDescent="0.25">
      <c r="A552" s="9" t="s">
        <v>617</v>
      </c>
      <c r="B552" s="12">
        <f>VLOOKUP(A552, 'Measures with Incentive Levels'!$A$1:$C$21, 2, FALSE)*R552</f>
        <v>589.4</v>
      </c>
      <c r="C552" s="12">
        <f t="shared" si="57"/>
        <v>58.94</v>
      </c>
      <c r="D552">
        <v>2305444</v>
      </c>
      <c r="E552" t="s">
        <v>551</v>
      </c>
      <c r="F552" t="s">
        <v>1533</v>
      </c>
      <c r="G552" t="s">
        <v>2440</v>
      </c>
      <c r="H552" t="s">
        <v>2440</v>
      </c>
      <c r="J552" t="s">
        <v>2032</v>
      </c>
      <c r="K552" t="s">
        <v>1507</v>
      </c>
      <c r="L552" t="s">
        <v>1529</v>
      </c>
      <c r="M552" t="s">
        <v>1509</v>
      </c>
      <c r="N552">
        <v>0</v>
      </c>
      <c r="O552">
        <v>4</v>
      </c>
      <c r="P552">
        <v>4</v>
      </c>
      <c r="Q552" t="s">
        <v>1510</v>
      </c>
      <c r="R552">
        <v>42.1</v>
      </c>
      <c r="S552">
        <v>0</v>
      </c>
      <c r="T552">
        <v>42.1</v>
      </c>
      <c r="U552">
        <v>77.95</v>
      </c>
      <c r="V552">
        <v>51.77</v>
      </c>
      <c r="W552">
        <v>30.71</v>
      </c>
      <c r="X552">
        <v>2.2200000000000002</v>
      </c>
      <c r="Y552" t="s">
        <v>1273</v>
      </c>
      <c r="Z552">
        <v>43028</v>
      </c>
      <c r="AA552" s="17">
        <f t="shared" si="58"/>
        <v>2305444</v>
      </c>
      <c r="AB552" s="17" t="str">
        <f t="shared" si="59"/>
        <v>Solid Door Reach-In Refrigerator</v>
      </c>
      <c r="AC552" s="9" t="str">
        <f t="shared" si="60"/>
        <v>Turbo Air</v>
      </c>
      <c r="AD552" s="18" t="str">
        <f t="shared" si="61"/>
        <v>M3R47-4-N</v>
      </c>
      <c r="AE552" s="18">
        <f t="shared" si="62"/>
        <v>589.4</v>
      </c>
      <c r="AF552" s="18">
        <f t="shared" si="63"/>
        <v>58.94</v>
      </c>
    </row>
    <row r="553" spans="1:32" x14ac:dyDescent="0.25">
      <c r="A553" s="9" t="s">
        <v>617</v>
      </c>
      <c r="B553" s="12">
        <f>VLOOKUP(A553, 'Measures with Incentive Levels'!$A$1:$C$21, 2, FALSE)*R553</f>
        <v>86.52</v>
      </c>
      <c r="C553" s="12">
        <f t="shared" si="57"/>
        <v>8.6519999999999992</v>
      </c>
      <c r="D553">
        <v>2294683</v>
      </c>
      <c r="E553" t="s">
        <v>551</v>
      </c>
      <c r="F553" t="s">
        <v>1533</v>
      </c>
      <c r="G553" t="s">
        <v>2441</v>
      </c>
      <c r="H553" t="s">
        <v>2441</v>
      </c>
      <c r="J553" t="s">
        <v>2032</v>
      </c>
      <c r="K553" t="s">
        <v>1507</v>
      </c>
      <c r="L553" t="s">
        <v>1529</v>
      </c>
      <c r="M553" t="s">
        <v>1509</v>
      </c>
      <c r="N553">
        <v>0</v>
      </c>
      <c r="O553">
        <v>1</v>
      </c>
      <c r="P553">
        <v>1</v>
      </c>
      <c r="Q553" t="s">
        <v>1510</v>
      </c>
      <c r="R553">
        <v>6.18</v>
      </c>
      <c r="S553">
        <v>0</v>
      </c>
      <c r="T553">
        <v>6.18</v>
      </c>
      <c r="U553">
        <v>30.98</v>
      </c>
      <c r="V553">
        <v>27.48</v>
      </c>
      <c r="W553">
        <v>30</v>
      </c>
      <c r="X553">
        <v>0.75</v>
      </c>
      <c r="Y553" t="s">
        <v>1649</v>
      </c>
      <c r="Z553">
        <v>42842</v>
      </c>
      <c r="AA553" s="17">
        <f t="shared" si="58"/>
        <v>2294683</v>
      </c>
      <c r="AB553" s="17" t="str">
        <f t="shared" si="59"/>
        <v>Solid Door Reach-In Refrigerator</v>
      </c>
      <c r="AC553" s="9" t="str">
        <f t="shared" si="60"/>
        <v>Turbo Air</v>
      </c>
      <c r="AD553" s="18" t="str">
        <f t="shared" si="61"/>
        <v>MUR-28L-N6</v>
      </c>
      <c r="AE553" s="18">
        <f t="shared" si="62"/>
        <v>86.52</v>
      </c>
      <c r="AF553" s="18">
        <f t="shared" si="63"/>
        <v>8.6519999999999992</v>
      </c>
    </row>
    <row r="554" spans="1:32" x14ac:dyDescent="0.25">
      <c r="A554" s="9" t="s">
        <v>617</v>
      </c>
      <c r="B554" s="12">
        <f>VLOOKUP(A554, 'Measures with Incentive Levels'!$A$1:$C$21, 2, FALSE)*R554</f>
        <v>117.03999999999999</v>
      </c>
      <c r="C554" s="12">
        <f t="shared" si="57"/>
        <v>11.704000000000001</v>
      </c>
      <c r="D554">
        <v>2294682</v>
      </c>
      <c r="E554" t="s">
        <v>551</v>
      </c>
      <c r="F554" t="s">
        <v>1533</v>
      </c>
      <c r="G554" t="s">
        <v>2442</v>
      </c>
      <c r="H554" t="s">
        <v>2442</v>
      </c>
      <c r="J554" t="s">
        <v>2032</v>
      </c>
      <c r="K554" t="s">
        <v>1507</v>
      </c>
      <c r="L554" t="s">
        <v>1529</v>
      </c>
      <c r="M554" t="s">
        <v>1509</v>
      </c>
      <c r="N554">
        <v>0</v>
      </c>
      <c r="O554">
        <v>2</v>
      </c>
      <c r="P554">
        <v>2</v>
      </c>
      <c r="Q554" t="s">
        <v>1510</v>
      </c>
      <c r="R554">
        <v>8.36</v>
      </c>
      <c r="S554">
        <v>0</v>
      </c>
      <c r="T554">
        <v>8.36</v>
      </c>
      <c r="U554">
        <v>30.98</v>
      </c>
      <c r="V554">
        <v>36.340000000000003</v>
      </c>
      <c r="W554">
        <v>30</v>
      </c>
      <c r="X554">
        <v>0.91</v>
      </c>
      <c r="Y554" t="s">
        <v>1649</v>
      </c>
      <c r="Z554">
        <v>42842</v>
      </c>
      <c r="AA554" s="17">
        <f t="shared" si="58"/>
        <v>2294682</v>
      </c>
      <c r="AB554" s="17" t="str">
        <f t="shared" si="59"/>
        <v>Solid Door Reach-In Refrigerator</v>
      </c>
      <c r="AC554" s="9" t="str">
        <f t="shared" si="60"/>
        <v>Turbo Air</v>
      </c>
      <c r="AD554" s="18" t="str">
        <f t="shared" si="61"/>
        <v>MUR-36L-N6</v>
      </c>
      <c r="AE554" s="18">
        <f t="shared" si="62"/>
        <v>117.03999999999999</v>
      </c>
      <c r="AF554" s="18">
        <f t="shared" si="63"/>
        <v>11.704000000000001</v>
      </c>
    </row>
    <row r="555" spans="1:32" x14ac:dyDescent="0.25">
      <c r="A555" s="9" t="s">
        <v>617</v>
      </c>
      <c r="B555" s="12">
        <f>VLOOKUP(A555, 'Measures with Incentive Levels'!$A$1:$C$21, 2, FALSE)*R555</f>
        <v>126</v>
      </c>
      <c r="C555" s="12">
        <f t="shared" si="57"/>
        <v>12.600000000000001</v>
      </c>
      <c r="D555">
        <v>2294681</v>
      </c>
      <c r="E555" t="s">
        <v>551</v>
      </c>
      <c r="F555" t="s">
        <v>1533</v>
      </c>
      <c r="G555" t="s">
        <v>2443</v>
      </c>
      <c r="H555" t="s">
        <v>2443</v>
      </c>
      <c r="I555" t="s">
        <v>2444</v>
      </c>
      <c r="J555" t="s">
        <v>2032</v>
      </c>
      <c r="K555" t="s">
        <v>1507</v>
      </c>
      <c r="L555" t="s">
        <v>1529</v>
      </c>
      <c r="M555" t="s">
        <v>1509</v>
      </c>
      <c r="N555">
        <v>0</v>
      </c>
      <c r="O555">
        <v>2</v>
      </c>
      <c r="P555">
        <v>2</v>
      </c>
      <c r="Q555" t="s">
        <v>1510</v>
      </c>
      <c r="R555">
        <v>9</v>
      </c>
      <c r="S555">
        <v>0</v>
      </c>
      <c r="T555">
        <v>9</v>
      </c>
      <c r="U555">
        <v>35.549999999999997</v>
      </c>
      <c r="V555">
        <v>48.23</v>
      </c>
      <c r="W555">
        <v>30</v>
      </c>
      <c r="X555">
        <v>0.91</v>
      </c>
      <c r="Y555" t="s">
        <v>1649</v>
      </c>
      <c r="Z555">
        <v>42823</v>
      </c>
      <c r="AA555" s="17">
        <f t="shared" si="58"/>
        <v>2294681</v>
      </c>
      <c r="AB555" s="17" t="str">
        <f t="shared" si="59"/>
        <v>Solid Door Reach-In Refrigerator</v>
      </c>
      <c r="AC555" s="9" t="str">
        <f t="shared" si="60"/>
        <v>Turbo Air</v>
      </c>
      <c r="AD555" s="18" t="str">
        <f t="shared" si="61"/>
        <v>MUR-36-N6</v>
      </c>
      <c r="AE555" s="18">
        <f t="shared" si="62"/>
        <v>126</v>
      </c>
      <c r="AF555" s="18">
        <f t="shared" si="63"/>
        <v>12.600000000000001</v>
      </c>
    </row>
    <row r="556" spans="1:32" x14ac:dyDescent="0.25">
      <c r="A556" s="9" t="s">
        <v>617</v>
      </c>
      <c r="B556" s="12">
        <f>VLOOKUP(A556, 'Measures with Incentive Levels'!$A$1:$C$21, 2, FALSE)*R556</f>
        <v>355.59999999999997</v>
      </c>
      <c r="C556" s="12">
        <f t="shared" si="57"/>
        <v>35.559999999999995</v>
      </c>
      <c r="D556">
        <v>2293820</v>
      </c>
      <c r="E556" t="s">
        <v>551</v>
      </c>
      <c r="F556" t="s">
        <v>1533</v>
      </c>
      <c r="G556" t="s">
        <v>2445</v>
      </c>
      <c r="H556" t="s">
        <v>2445</v>
      </c>
      <c r="J556" t="s">
        <v>2032</v>
      </c>
      <c r="K556" t="s">
        <v>1507</v>
      </c>
      <c r="L556" t="s">
        <v>1529</v>
      </c>
      <c r="M556" t="s">
        <v>1509</v>
      </c>
      <c r="N556">
        <v>0</v>
      </c>
      <c r="O556">
        <v>2</v>
      </c>
      <c r="P556">
        <v>2</v>
      </c>
      <c r="Q556" t="s">
        <v>1510</v>
      </c>
      <c r="R556">
        <v>25.4</v>
      </c>
      <c r="S556">
        <v>0</v>
      </c>
      <c r="T556">
        <v>25.4</v>
      </c>
      <c r="U556">
        <v>82.91</v>
      </c>
      <c r="V556">
        <v>28.74</v>
      </c>
      <c r="W556">
        <v>33.86</v>
      </c>
      <c r="X556">
        <v>1.58</v>
      </c>
      <c r="Y556" t="s">
        <v>1273</v>
      </c>
      <c r="Z556">
        <v>42823</v>
      </c>
      <c r="AA556" s="17">
        <f t="shared" si="58"/>
        <v>2293820</v>
      </c>
      <c r="AB556" s="17" t="str">
        <f t="shared" si="59"/>
        <v>Solid Door Reach-In Refrigerator</v>
      </c>
      <c r="AC556" s="9" t="str">
        <f t="shared" si="60"/>
        <v>Turbo Air</v>
      </c>
      <c r="AD556" s="18" t="str">
        <f t="shared" si="61"/>
        <v>PRO-26-2R-N</v>
      </c>
      <c r="AE556" s="18">
        <f t="shared" si="62"/>
        <v>355.59999999999997</v>
      </c>
      <c r="AF556" s="18">
        <f t="shared" si="63"/>
        <v>35.559999999999995</v>
      </c>
    </row>
    <row r="557" spans="1:32" x14ac:dyDescent="0.25">
      <c r="A557" s="9" t="s">
        <v>617</v>
      </c>
      <c r="B557" s="12">
        <f>VLOOKUP(A557, 'Measures with Incentive Levels'!$A$1:$C$21, 2, FALSE)*R557</f>
        <v>368.06</v>
      </c>
      <c r="C557" s="12">
        <f t="shared" si="57"/>
        <v>36.806000000000004</v>
      </c>
      <c r="D557">
        <v>2322051</v>
      </c>
      <c r="E557" t="s">
        <v>551</v>
      </c>
      <c r="F557" t="s">
        <v>1533</v>
      </c>
      <c r="G557" t="s">
        <v>2446</v>
      </c>
      <c r="H557" t="s">
        <v>2446</v>
      </c>
      <c r="J557" t="s">
        <v>2032</v>
      </c>
      <c r="K557" t="s">
        <v>1507</v>
      </c>
      <c r="L557" t="s">
        <v>1529</v>
      </c>
      <c r="M557" t="s">
        <v>1509</v>
      </c>
      <c r="N557">
        <v>0</v>
      </c>
      <c r="O557">
        <v>4</v>
      </c>
      <c r="P557">
        <v>4</v>
      </c>
      <c r="Q557" t="s">
        <v>1510</v>
      </c>
      <c r="R557">
        <v>26.29</v>
      </c>
      <c r="S557">
        <v>0</v>
      </c>
      <c r="T557">
        <v>26.29</v>
      </c>
      <c r="U557">
        <v>78</v>
      </c>
      <c r="V557">
        <v>28.75</v>
      </c>
      <c r="W557">
        <v>36.25</v>
      </c>
      <c r="X557">
        <v>1.58</v>
      </c>
      <c r="Y557" t="s">
        <v>1273</v>
      </c>
      <c r="Z557">
        <v>43281</v>
      </c>
      <c r="AA557" s="17">
        <f t="shared" si="58"/>
        <v>2322051</v>
      </c>
      <c r="AB557" s="17" t="str">
        <f t="shared" si="59"/>
        <v>Solid Door Reach-In Refrigerator</v>
      </c>
      <c r="AC557" s="9" t="str">
        <f t="shared" si="60"/>
        <v>Turbo Air</v>
      </c>
      <c r="AD557" s="18" t="str">
        <f t="shared" si="61"/>
        <v>PRO-26-2R-PT-N</v>
      </c>
      <c r="AE557" s="18">
        <f t="shared" si="62"/>
        <v>368.06</v>
      </c>
      <c r="AF557" s="18">
        <f t="shared" si="63"/>
        <v>36.806000000000004</v>
      </c>
    </row>
    <row r="558" spans="1:32" x14ac:dyDescent="0.25">
      <c r="A558" s="9" t="s">
        <v>617</v>
      </c>
      <c r="B558" s="12">
        <f>VLOOKUP(A558, 'Measures with Incentive Levels'!$A$1:$C$21, 2, FALSE)*R558</f>
        <v>89.18</v>
      </c>
      <c r="C558" s="12">
        <f t="shared" si="57"/>
        <v>8.918000000000001</v>
      </c>
      <c r="D558">
        <v>2294858</v>
      </c>
      <c r="E558" t="s">
        <v>551</v>
      </c>
      <c r="F558" t="s">
        <v>1533</v>
      </c>
      <c r="G558" t="s">
        <v>2447</v>
      </c>
      <c r="H558" t="s">
        <v>2447</v>
      </c>
      <c r="J558" t="s">
        <v>2032</v>
      </c>
      <c r="K558" t="s">
        <v>1507</v>
      </c>
      <c r="L558" t="s">
        <v>1529</v>
      </c>
      <c r="M558" t="s">
        <v>1509</v>
      </c>
      <c r="N558">
        <v>0</v>
      </c>
      <c r="O558">
        <v>1</v>
      </c>
      <c r="P558">
        <v>1</v>
      </c>
      <c r="Q558" t="s">
        <v>1510</v>
      </c>
      <c r="R558">
        <v>6.37</v>
      </c>
      <c r="S558">
        <v>0</v>
      </c>
      <c r="T558">
        <v>6.37</v>
      </c>
      <c r="U558">
        <v>31.5</v>
      </c>
      <c r="V558">
        <v>35.43</v>
      </c>
      <c r="W558">
        <v>27.56</v>
      </c>
      <c r="X558">
        <v>0.73</v>
      </c>
      <c r="Y558" t="s">
        <v>1649</v>
      </c>
      <c r="Z558">
        <v>42767</v>
      </c>
      <c r="AA558" s="17">
        <f t="shared" si="58"/>
        <v>2294858</v>
      </c>
      <c r="AB558" s="17" t="str">
        <f t="shared" si="59"/>
        <v>Solid Door Reach-In Refrigerator</v>
      </c>
      <c r="AC558" s="9" t="str">
        <f t="shared" si="60"/>
        <v>Turbo Air</v>
      </c>
      <c r="AD558" s="18" t="str">
        <f t="shared" si="61"/>
        <v>JUR-36-N6</v>
      </c>
      <c r="AE558" s="18">
        <f t="shared" si="62"/>
        <v>89.18</v>
      </c>
      <c r="AF558" s="18">
        <f t="shared" si="63"/>
        <v>8.918000000000001</v>
      </c>
    </row>
    <row r="559" spans="1:32" x14ac:dyDescent="0.25">
      <c r="A559" s="9" t="s">
        <v>617</v>
      </c>
      <c r="B559" s="12">
        <f>VLOOKUP(A559, 'Measures with Incentive Levels'!$A$1:$C$21, 2, FALSE)*R559</f>
        <v>79.240000000000009</v>
      </c>
      <c r="C559" s="12">
        <f t="shared" si="57"/>
        <v>7.9240000000000013</v>
      </c>
      <c r="D559">
        <v>2293518</v>
      </c>
      <c r="E559" t="s">
        <v>551</v>
      </c>
      <c r="F559" t="s">
        <v>1533</v>
      </c>
      <c r="G559" t="s">
        <v>2448</v>
      </c>
      <c r="H559" t="s">
        <v>2448</v>
      </c>
      <c r="J559" t="s">
        <v>2032</v>
      </c>
      <c r="K559" t="s">
        <v>1507</v>
      </c>
      <c r="L559" t="s">
        <v>1529</v>
      </c>
      <c r="M559" t="s">
        <v>1509</v>
      </c>
      <c r="N559">
        <v>0</v>
      </c>
      <c r="O559">
        <v>1</v>
      </c>
      <c r="P559">
        <v>1</v>
      </c>
      <c r="Q559" t="s">
        <v>1510</v>
      </c>
      <c r="R559">
        <v>5.66</v>
      </c>
      <c r="S559">
        <v>0</v>
      </c>
      <c r="T559">
        <v>5.66</v>
      </c>
      <c r="U559">
        <v>31.5</v>
      </c>
      <c r="V559">
        <v>35.43</v>
      </c>
      <c r="W559">
        <v>23.62</v>
      </c>
      <c r="X559">
        <v>0.63</v>
      </c>
      <c r="Y559" t="s">
        <v>1649</v>
      </c>
      <c r="Z559">
        <v>42807</v>
      </c>
      <c r="AA559" s="17">
        <f t="shared" si="58"/>
        <v>2293518</v>
      </c>
      <c r="AB559" s="17" t="str">
        <f t="shared" si="59"/>
        <v>Solid Door Reach-In Refrigerator</v>
      </c>
      <c r="AC559" s="9" t="str">
        <f t="shared" si="60"/>
        <v>Turbo Air</v>
      </c>
      <c r="AD559" s="18" t="str">
        <f t="shared" si="61"/>
        <v>JUR-36S-N6</v>
      </c>
      <c r="AE559" s="18">
        <f t="shared" si="62"/>
        <v>79.240000000000009</v>
      </c>
      <c r="AF559" s="18">
        <f t="shared" si="63"/>
        <v>7.9240000000000013</v>
      </c>
    </row>
    <row r="560" spans="1:32" x14ac:dyDescent="0.25">
      <c r="A560" s="9" t="s">
        <v>617</v>
      </c>
      <c r="B560" s="12">
        <f>VLOOKUP(A560, 'Measures with Incentive Levels'!$A$1:$C$21, 2, FALSE)*R560</f>
        <v>139.01999999999998</v>
      </c>
      <c r="C560" s="12">
        <f t="shared" si="57"/>
        <v>13.901999999999999</v>
      </c>
      <c r="D560">
        <v>2293516</v>
      </c>
      <c r="E560" t="s">
        <v>551</v>
      </c>
      <c r="F560" t="s">
        <v>1533</v>
      </c>
      <c r="G560" t="s">
        <v>2449</v>
      </c>
      <c r="H560" t="s">
        <v>2449</v>
      </c>
      <c r="J560" t="s">
        <v>2032</v>
      </c>
      <c r="K560" t="s">
        <v>1507</v>
      </c>
      <c r="L560" t="s">
        <v>1529</v>
      </c>
      <c r="M560" t="s">
        <v>1509</v>
      </c>
      <c r="N560">
        <v>0</v>
      </c>
      <c r="O560">
        <v>2</v>
      </c>
      <c r="P560">
        <v>2</v>
      </c>
      <c r="Q560" t="s">
        <v>1510</v>
      </c>
      <c r="R560">
        <v>9.93</v>
      </c>
      <c r="S560">
        <v>0</v>
      </c>
      <c r="T560">
        <v>9.93</v>
      </c>
      <c r="U560">
        <v>31.5</v>
      </c>
      <c r="V560">
        <v>47.24</v>
      </c>
      <c r="W560">
        <v>27.56</v>
      </c>
      <c r="X560">
        <v>0.98</v>
      </c>
      <c r="Y560" t="s">
        <v>1649</v>
      </c>
      <c r="Z560">
        <v>42807</v>
      </c>
      <c r="AA560" s="17">
        <f t="shared" si="58"/>
        <v>2293516</v>
      </c>
      <c r="AB560" s="17" t="str">
        <f t="shared" si="59"/>
        <v>Solid Door Reach-In Refrigerator</v>
      </c>
      <c r="AC560" s="9" t="str">
        <f t="shared" si="60"/>
        <v>Turbo Air</v>
      </c>
      <c r="AD560" s="18" t="str">
        <f t="shared" si="61"/>
        <v>JUR-48-N6</v>
      </c>
      <c r="AE560" s="18">
        <f t="shared" si="62"/>
        <v>139.01999999999998</v>
      </c>
      <c r="AF560" s="18">
        <f t="shared" si="63"/>
        <v>13.901999999999999</v>
      </c>
    </row>
    <row r="561" spans="1:32" x14ac:dyDescent="0.25">
      <c r="A561" s="9" t="s">
        <v>617</v>
      </c>
      <c r="B561" s="12">
        <f>VLOOKUP(A561, 'Measures with Incentive Levels'!$A$1:$C$21, 2, FALSE)*R561</f>
        <v>115.78</v>
      </c>
      <c r="C561" s="12">
        <f t="shared" si="57"/>
        <v>11.578000000000001</v>
      </c>
      <c r="D561">
        <v>2293515</v>
      </c>
      <c r="E561" t="s">
        <v>551</v>
      </c>
      <c r="F561" t="s">
        <v>1533</v>
      </c>
      <c r="G561" t="s">
        <v>2450</v>
      </c>
      <c r="H561" t="s">
        <v>2450</v>
      </c>
      <c r="J561" t="s">
        <v>2032</v>
      </c>
      <c r="K561" t="s">
        <v>1507</v>
      </c>
      <c r="L561" t="s">
        <v>1529</v>
      </c>
      <c r="M561" t="s">
        <v>1509</v>
      </c>
      <c r="N561">
        <v>0</v>
      </c>
      <c r="O561">
        <v>2</v>
      </c>
      <c r="P561">
        <v>2</v>
      </c>
      <c r="Q561" t="s">
        <v>1510</v>
      </c>
      <c r="R561">
        <v>8.27</v>
      </c>
      <c r="S561">
        <v>0</v>
      </c>
      <c r="T561">
        <v>8.27</v>
      </c>
      <c r="U561">
        <v>31.5</v>
      </c>
      <c r="V561">
        <v>47.24</v>
      </c>
      <c r="W561">
        <v>23.62</v>
      </c>
      <c r="X561">
        <v>0.74</v>
      </c>
      <c r="Y561" t="s">
        <v>1649</v>
      </c>
      <c r="Z561">
        <v>42807</v>
      </c>
      <c r="AA561" s="17">
        <f t="shared" si="58"/>
        <v>2293515</v>
      </c>
      <c r="AB561" s="17" t="str">
        <f t="shared" si="59"/>
        <v>Solid Door Reach-In Refrigerator</v>
      </c>
      <c r="AC561" s="9" t="str">
        <f t="shared" si="60"/>
        <v>Turbo Air</v>
      </c>
      <c r="AD561" s="18" t="str">
        <f t="shared" si="61"/>
        <v>JUR-48S-N6</v>
      </c>
      <c r="AE561" s="18">
        <f t="shared" si="62"/>
        <v>115.78</v>
      </c>
      <c r="AF561" s="18">
        <f t="shared" si="63"/>
        <v>11.578000000000001</v>
      </c>
    </row>
    <row r="562" spans="1:32" x14ac:dyDescent="0.25">
      <c r="A562" s="9" t="s">
        <v>617</v>
      </c>
      <c r="B562" s="12">
        <f>VLOOKUP(A562, 'Measures with Incentive Levels'!$A$1:$C$21, 2, FALSE)*R562</f>
        <v>158.34</v>
      </c>
      <c r="C562" s="12">
        <f t="shared" si="57"/>
        <v>15.834000000000001</v>
      </c>
      <c r="D562">
        <v>2293512</v>
      </c>
      <c r="E562" t="s">
        <v>551</v>
      </c>
      <c r="F562" t="s">
        <v>1533</v>
      </c>
      <c r="G562" t="s">
        <v>2451</v>
      </c>
      <c r="H562" t="s">
        <v>2451</v>
      </c>
      <c r="J562" t="s">
        <v>2032</v>
      </c>
      <c r="K562" t="s">
        <v>1507</v>
      </c>
      <c r="L562" t="s">
        <v>1529</v>
      </c>
      <c r="M562" t="s">
        <v>1509</v>
      </c>
      <c r="N562">
        <v>0</v>
      </c>
      <c r="O562">
        <v>2</v>
      </c>
      <c r="P562">
        <v>2</v>
      </c>
      <c r="Q562" t="s">
        <v>1510</v>
      </c>
      <c r="R562">
        <v>11.31</v>
      </c>
      <c r="S562">
        <v>0</v>
      </c>
      <c r="T562">
        <v>11.31</v>
      </c>
      <c r="U562">
        <v>31.5</v>
      </c>
      <c r="V562">
        <v>59.06</v>
      </c>
      <c r="W562">
        <v>23.62</v>
      </c>
      <c r="X562">
        <v>1.04</v>
      </c>
      <c r="Y562" t="s">
        <v>1649</v>
      </c>
      <c r="Z562">
        <v>42823</v>
      </c>
      <c r="AA562" s="17">
        <f t="shared" si="58"/>
        <v>2293512</v>
      </c>
      <c r="AB562" s="17" t="str">
        <f t="shared" si="59"/>
        <v>Solid Door Reach-In Refrigerator</v>
      </c>
      <c r="AC562" s="9" t="str">
        <f t="shared" si="60"/>
        <v>Turbo Air</v>
      </c>
      <c r="AD562" s="18" t="str">
        <f t="shared" si="61"/>
        <v>JUR-60S-N6</v>
      </c>
      <c r="AE562" s="18">
        <f t="shared" si="62"/>
        <v>158.34</v>
      </c>
      <c r="AF562" s="18">
        <f t="shared" si="63"/>
        <v>15.834000000000001</v>
      </c>
    </row>
    <row r="563" spans="1:32" x14ac:dyDescent="0.25">
      <c r="A563" s="9" t="s">
        <v>617</v>
      </c>
      <c r="B563" s="12">
        <f>VLOOKUP(A563, 'Measures with Incentive Levels'!$A$1:$C$21, 2, FALSE)*R563</f>
        <v>240.79999999999998</v>
      </c>
      <c r="C563" s="12">
        <f t="shared" si="57"/>
        <v>24.08</v>
      </c>
      <c r="D563">
        <v>2293510</v>
      </c>
      <c r="E563" t="s">
        <v>551</v>
      </c>
      <c r="F563" t="s">
        <v>1533</v>
      </c>
      <c r="G563" t="s">
        <v>2452</v>
      </c>
      <c r="H563" t="s">
        <v>2452</v>
      </c>
      <c r="J563" t="s">
        <v>2032</v>
      </c>
      <c r="K563" t="s">
        <v>1507</v>
      </c>
      <c r="L563" t="s">
        <v>1529</v>
      </c>
      <c r="M563" t="s">
        <v>1509</v>
      </c>
      <c r="N563">
        <v>0</v>
      </c>
      <c r="O563">
        <v>3</v>
      </c>
      <c r="P563">
        <v>3</v>
      </c>
      <c r="Q563" t="s">
        <v>1510</v>
      </c>
      <c r="R563">
        <v>17.2</v>
      </c>
      <c r="S563">
        <v>0</v>
      </c>
      <c r="T563">
        <v>17.2</v>
      </c>
      <c r="U563">
        <v>31.5</v>
      </c>
      <c r="V563">
        <v>70.87</v>
      </c>
      <c r="W563">
        <v>27.56</v>
      </c>
      <c r="X563">
        <v>1.1299999999999999</v>
      </c>
      <c r="Y563" t="s">
        <v>1649</v>
      </c>
      <c r="Z563">
        <v>42823</v>
      </c>
      <c r="AA563" s="17">
        <f t="shared" si="58"/>
        <v>2293510</v>
      </c>
      <c r="AB563" s="17" t="str">
        <f t="shared" si="59"/>
        <v>Solid Door Reach-In Refrigerator</v>
      </c>
      <c r="AC563" s="9" t="str">
        <f t="shared" si="60"/>
        <v>Turbo Air</v>
      </c>
      <c r="AD563" s="18" t="str">
        <f t="shared" si="61"/>
        <v>JUR-72-N6</v>
      </c>
      <c r="AE563" s="18">
        <f t="shared" si="62"/>
        <v>240.79999999999998</v>
      </c>
      <c r="AF563" s="18">
        <f t="shared" si="63"/>
        <v>24.08</v>
      </c>
    </row>
    <row r="564" spans="1:32" x14ac:dyDescent="0.25">
      <c r="A564" s="9" t="s">
        <v>617</v>
      </c>
      <c r="B564" s="12">
        <f>VLOOKUP(A564, 'Measures with Incentive Levels'!$A$1:$C$21, 2, FALSE)*R564</f>
        <v>355.74</v>
      </c>
      <c r="C564" s="12">
        <f t="shared" si="57"/>
        <v>35.574000000000005</v>
      </c>
      <c r="D564">
        <v>2325848</v>
      </c>
      <c r="E564" t="s">
        <v>551</v>
      </c>
      <c r="F564" t="s">
        <v>1533</v>
      </c>
      <c r="G564" t="s">
        <v>2453</v>
      </c>
      <c r="H564" t="s">
        <v>2453</v>
      </c>
      <c r="J564" t="s">
        <v>2032</v>
      </c>
      <c r="K564" t="s">
        <v>1507</v>
      </c>
      <c r="L564" t="s">
        <v>1529</v>
      </c>
      <c r="M564" t="s">
        <v>1509</v>
      </c>
      <c r="N564">
        <v>0</v>
      </c>
      <c r="O564">
        <v>1</v>
      </c>
      <c r="P564">
        <v>1</v>
      </c>
      <c r="Q564" t="s">
        <v>1510</v>
      </c>
      <c r="R564">
        <v>25.41</v>
      </c>
      <c r="S564">
        <v>0</v>
      </c>
      <c r="T564">
        <v>25.41</v>
      </c>
      <c r="U564">
        <v>83.25</v>
      </c>
      <c r="V564">
        <v>28.75</v>
      </c>
      <c r="W564">
        <v>36</v>
      </c>
      <c r="X564">
        <v>1.32</v>
      </c>
      <c r="Y564" t="s">
        <v>1273</v>
      </c>
      <c r="Z564">
        <v>43124</v>
      </c>
      <c r="AA564" s="17">
        <f t="shared" si="58"/>
        <v>2325848</v>
      </c>
      <c r="AB564" s="17" t="str">
        <f t="shared" si="59"/>
        <v>Solid Door Reach-In Refrigerator</v>
      </c>
      <c r="AC564" s="9" t="str">
        <f t="shared" si="60"/>
        <v>Turbo Air</v>
      </c>
      <c r="AD564" s="18" t="str">
        <f t="shared" si="61"/>
        <v>PRO-26R-N</v>
      </c>
      <c r="AE564" s="18">
        <f t="shared" si="62"/>
        <v>355.74</v>
      </c>
      <c r="AF564" s="18">
        <f t="shared" si="63"/>
        <v>35.574000000000005</v>
      </c>
    </row>
    <row r="565" spans="1:32" x14ac:dyDescent="0.25">
      <c r="A565" s="9" t="s">
        <v>617</v>
      </c>
      <c r="B565" s="12">
        <f>VLOOKUP(A565, 'Measures with Incentive Levels'!$A$1:$C$21, 2, FALSE)*R565</f>
        <v>550.48</v>
      </c>
      <c r="C565" s="12">
        <f t="shared" si="57"/>
        <v>55.048000000000002</v>
      </c>
      <c r="D565">
        <v>2324643</v>
      </c>
      <c r="E565" t="s">
        <v>551</v>
      </c>
      <c r="F565" t="s">
        <v>1533</v>
      </c>
      <c r="G565" t="s">
        <v>2454</v>
      </c>
      <c r="H565" t="s">
        <v>2454</v>
      </c>
      <c r="J565" t="s">
        <v>2032</v>
      </c>
      <c r="K565" t="s">
        <v>1507</v>
      </c>
      <c r="L565" t="s">
        <v>1529</v>
      </c>
      <c r="M565" t="s">
        <v>1509</v>
      </c>
      <c r="N565">
        <v>0</v>
      </c>
      <c r="O565">
        <v>1</v>
      </c>
      <c r="P565">
        <v>1</v>
      </c>
      <c r="Q565" t="s">
        <v>1510</v>
      </c>
      <c r="R565">
        <v>39.32</v>
      </c>
      <c r="S565">
        <v>0</v>
      </c>
      <c r="T565">
        <v>39.32</v>
      </c>
      <c r="U565">
        <v>84.13</v>
      </c>
      <c r="V565">
        <v>34.130000000000003</v>
      </c>
      <c r="W565">
        <v>37.75</v>
      </c>
      <c r="X565">
        <v>2.3199999999999998</v>
      </c>
      <c r="Y565" t="s">
        <v>1273</v>
      </c>
      <c r="Z565">
        <v>43231</v>
      </c>
      <c r="AA565" s="17">
        <f t="shared" si="58"/>
        <v>2324643</v>
      </c>
      <c r="AB565" s="17" t="str">
        <f t="shared" si="59"/>
        <v>Solid Door Reach-In Refrigerator</v>
      </c>
      <c r="AC565" s="9" t="str">
        <f t="shared" si="60"/>
        <v>Turbo Air</v>
      </c>
      <c r="AD565" s="18" t="str">
        <f t="shared" si="61"/>
        <v>PRO-26R-RI-N</v>
      </c>
      <c r="AE565" s="18">
        <f t="shared" si="62"/>
        <v>550.48</v>
      </c>
      <c r="AF565" s="18">
        <f t="shared" si="63"/>
        <v>55.048000000000002</v>
      </c>
    </row>
    <row r="566" spans="1:32" x14ac:dyDescent="0.25">
      <c r="A566" s="9" t="s">
        <v>617</v>
      </c>
      <c r="B566" s="12">
        <f>VLOOKUP(A566, 'Measures with Incentive Levels'!$A$1:$C$21, 2, FALSE)*R566</f>
        <v>668.21999999999991</v>
      </c>
      <c r="C566" s="12">
        <f t="shared" si="57"/>
        <v>66.821999999999989</v>
      </c>
      <c r="D566">
        <v>2325849</v>
      </c>
      <c r="E566" t="s">
        <v>551</v>
      </c>
      <c r="F566" t="s">
        <v>1533</v>
      </c>
      <c r="G566" t="s">
        <v>2455</v>
      </c>
      <c r="H566" t="s">
        <v>2455</v>
      </c>
      <c r="J566" t="s">
        <v>2032</v>
      </c>
      <c r="K566" t="s">
        <v>1507</v>
      </c>
      <c r="L566" t="s">
        <v>1529</v>
      </c>
      <c r="M566" t="s">
        <v>1509</v>
      </c>
      <c r="N566">
        <v>0</v>
      </c>
      <c r="O566">
        <v>2</v>
      </c>
      <c r="P566">
        <v>2</v>
      </c>
      <c r="Q566" t="s">
        <v>1510</v>
      </c>
      <c r="R566">
        <v>47.73</v>
      </c>
      <c r="S566">
        <v>0</v>
      </c>
      <c r="T566">
        <v>47.73</v>
      </c>
      <c r="U566">
        <v>83</v>
      </c>
      <c r="V566">
        <v>51.75</v>
      </c>
      <c r="W566">
        <v>33.75</v>
      </c>
      <c r="X566">
        <v>2.39</v>
      </c>
      <c r="Y566" t="s">
        <v>1273</v>
      </c>
      <c r="Z566">
        <v>43124</v>
      </c>
      <c r="AA566" s="17">
        <f t="shared" si="58"/>
        <v>2325849</v>
      </c>
      <c r="AB566" s="17" t="str">
        <f t="shared" si="59"/>
        <v>Solid Door Reach-In Refrigerator</v>
      </c>
      <c r="AC566" s="9" t="str">
        <f t="shared" si="60"/>
        <v>Turbo Air</v>
      </c>
      <c r="AD566" s="18" t="str">
        <f t="shared" si="61"/>
        <v>PRO-50R-N</v>
      </c>
      <c r="AE566" s="18">
        <f t="shared" si="62"/>
        <v>668.21999999999991</v>
      </c>
      <c r="AF566" s="18">
        <f t="shared" si="63"/>
        <v>66.821999999999989</v>
      </c>
    </row>
    <row r="567" spans="1:32" x14ac:dyDescent="0.25">
      <c r="A567" s="9" t="s">
        <v>617</v>
      </c>
      <c r="B567" s="12">
        <f>VLOOKUP(A567, 'Measures with Incentive Levels'!$A$1:$C$21, 2, FALSE)*R567</f>
        <v>322</v>
      </c>
      <c r="C567" s="12">
        <f t="shared" si="57"/>
        <v>32.200000000000003</v>
      </c>
      <c r="D567">
        <v>2300552</v>
      </c>
      <c r="E567" t="s">
        <v>551</v>
      </c>
      <c r="F567" t="s">
        <v>1533</v>
      </c>
      <c r="G567" t="s">
        <v>2456</v>
      </c>
      <c r="H567" t="s">
        <v>2456</v>
      </c>
      <c r="J567" t="s">
        <v>2032</v>
      </c>
      <c r="K567" t="s">
        <v>1507</v>
      </c>
      <c r="L567" t="s">
        <v>1529</v>
      </c>
      <c r="M567" t="s">
        <v>1509</v>
      </c>
      <c r="N567">
        <v>0</v>
      </c>
      <c r="O567">
        <v>2</v>
      </c>
      <c r="P567">
        <v>2</v>
      </c>
      <c r="Q567" t="s">
        <v>1510</v>
      </c>
      <c r="R567">
        <v>23</v>
      </c>
      <c r="S567">
        <v>0</v>
      </c>
      <c r="T567">
        <v>23</v>
      </c>
      <c r="U567">
        <v>37</v>
      </c>
      <c r="V567">
        <v>69</v>
      </c>
      <c r="W567">
        <v>28</v>
      </c>
      <c r="X567">
        <v>1.59</v>
      </c>
      <c r="Y567" t="s">
        <v>1649</v>
      </c>
      <c r="Z567">
        <v>42935</v>
      </c>
      <c r="AA567" s="17">
        <f t="shared" si="58"/>
        <v>2300552</v>
      </c>
      <c r="AB567" s="17" t="str">
        <f t="shared" si="59"/>
        <v>Solid Door Reach-In Refrigerator</v>
      </c>
      <c r="AC567" s="9" t="str">
        <f t="shared" si="60"/>
        <v>Turbo Air</v>
      </c>
      <c r="AD567" s="18" t="str">
        <f t="shared" si="61"/>
        <v>TBB-3SB-N6</v>
      </c>
      <c r="AE567" s="18">
        <f t="shared" si="62"/>
        <v>322</v>
      </c>
      <c r="AF567" s="18">
        <f t="shared" si="63"/>
        <v>32.200000000000003</v>
      </c>
    </row>
    <row r="568" spans="1:32" x14ac:dyDescent="0.25">
      <c r="A568" s="9" t="s">
        <v>617</v>
      </c>
      <c r="B568" s="12">
        <f>VLOOKUP(A568, 'Measures with Incentive Levels'!$A$1:$C$21, 2, FALSE)*R568</f>
        <v>510.58</v>
      </c>
      <c r="C568" s="12">
        <f t="shared" si="57"/>
        <v>51.058</v>
      </c>
      <c r="D568">
        <v>2300553</v>
      </c>
      <c r="E568" t="s">
        <v>551</v>
      </c>
      <c r="F568" t="s">
        <v>1533</v>
      </c>
      <c r="G568" t="s">
        <v>2457</v>
      </c>
      <c r="H568" t="s">
        <v>2457</v>
      </c>
      <c r="J568" t="s">
        <v>2032</v>
      </c>
      <c r="K568" t="s">
        <v>1507</v>
      </c>
      <c r="L568" t="s">
        <v>1529</v>
      </c>
      <c r="M568" t="s">
        <v>1509</v>
      </c>
      <c r="N568">
        <v>0</v>
      </c>
      <c r="O568">
        <v>3</v>
      </c>
      <c r="P568">
        <v>3</v>
      </c>
      <c r="Q568" t="s">
        <v>1510</v>
      </c>
      <c r="R568">
        <v>36.47</v>
      </c>
      <c r="S568">
        <v>0</v>
      </c>
      <c r="T568">
        <v>36.47</v>
      </c>
      <c r="U568">
        <v>37</v>
      </c>
      <c r="V568">
        <v>90</v>
      </c>
      <c r="W568">
        <v>27</v>
      </c>
      <c r="X568">
        <v>2.29</v>
      </c>
      <c r="Y568" t="s">
        <v>1273</v>
      </c>
      <c r="Z568">
        <v>42935</v>
      </c>
      <c r="AA568" s="17">
        <f t="shared" si="58"/>
        <v>2300553</v>
      </c>
      <c r="AB568" s="17" t="str">
        <f t="shared" si="59"/>
        <v>Solid Door Reach-In Refrigerator</v>
      </c>
      <c r="AC568" s="9" t="str">
        <f t="shared" si="60"/>
        <v>Turbo Air</v>
      </c>
      <c r="AD568" s="18" t="str">
        <f t="shared" si="61"/>
        <v>TBB-4SB-N</v>
      </c>
      <c r="AE568" s="18">
        <f t="shared" si="62"/>
        <v>510.58</v>
      </c>
      <c r="AF568" s="18">
        <f t="shared" si="63"/>
        <v>51.058</v>
      </c>
    </row>
    <row r="569" spans="1:32" x14ac:dyDescent="0.25">
      <c r="A569" s="9" t="s">
        <v>617</v>
      </c>
      <c r="B569" s="12">
        <f>VLOOKUP(A569, 'Measures with Incentive Levels'!$A$1:$C$21, 2, FALSE)*R569</f>
        <v>239.68</v>
      </c>
      <c r="C569" s="12">
        <f t="shared" si="57"/>
        <v>23.968000000000004</v>
      </c>
      <c r="D569">
        <v>2299527</v>
      </c>
      <c r="E569" t="s">
        <v>551</v>
      </c>
      <c r="F569" t="s">
        <v>1533</v>
      </c>
      <c r="G569" t="s">
        <v>2458</v>
      </c>
      <c r="H569" t="s">
        <v>2458</v>
      </c>
      <c r="J569" t="s">
        <v>2032</v>
      </c>
      <c r="K569" t="s">
        <v>1507</v>
      </c>
      <c r="L569" t="s">
        <v>1668</v>
      </c>
      <c r="M569" t="s">
        <v>1509</v>
      </c>
      <c r="N569">
        <v>0</v>
      </c>
      <c r="O569">
        <v>2</v>
      </c>
      <c r="P569">
        <v>2</v>
      </c>
      <c r="Q569" t="s">
        <v>1510</v>
      </c>
      <c r="R569">
        <v>17.12</v>
      </c>
      <c r="S569">
        <v>0</v>
      </c>
      <c r="T569">
        <v>17.12</v>
      </c>
      <c r="U569">
        <v>37</v>
      </c>
      <c r="V569">
        <v>59</v>
      </c>
      <c r="W569">
        <v>27</v>
      </c>
      <c r="X569">
        <v>1.1499999999999999</v>
      </c>
      <c r="Y569" t="s">
        <v>1649</v>
      </c>
      <c r="Z569">
        <v>42917</v>
      </c>
      <c r="AA569" s="17">
        <f t="shared" si="58"/>
        <v>2299527</v>
      </c>
      <c r="AB569" s="17" t="str">
        <f t="shared" si="59"/>
        <v>Solid Door Reach-In Refrigerator</v>
      </c>
      <c r="AC569" s="9" t="str">
        <f t="shared" si="60"/>
        <v>Turbo Air</v>
      </c>
      <c r="AD569" s="18" t="str">
        <f t="shared" si="61"/>
        <v>TBD-2S*-N6 Â </v>
      </c>
      <c r="AE569" s="18">
        <f t="shared" si="62"/>
        <v>239.68</v>
      </c>
      <c r="AF569" s="18">
        <f t="shared" si="63"/>
        <v>23.968000000000004</v>
      </c>
    </row>
    <row r="570" spans="1:32" x14ac:dyDescent="0.25">
      <c r="A570" s="9" t="s">
        <v>617</v>
      </c>
      <c r="B570" s="12">
        <f>VLOOKUP(A570, 'Measures with Incentive Levels'!$A$1:$C$21, 2, FALSE)*R570</f>
        <v>296.66000000000003</v>
      </c>
      <c r="C570" s="12">
        <f t="shared" si="57"/>
        <v>29.666000000000004</v>
      </c>
      <c r="D570">
        <v>2299528</v>
      </c>
      <c r="E570" t="s">
        <v>551</v>
      </c>
      <c r="F570" t="s">
        <v>1533</v>
      </c>
      <c r="G570" t="s">
        <v>2459</v>
      </c>
      <c r="H570" t="s">
        <v>2459</v>
      </c>
      <c r="J570" t="s">
        <v>2032</v>
      </c>
      <c r="K570" t="s">
        <v>1507</v>
      </c>
      <c r="L570" t="s">
        <v>1668</v>
      </c>
      <c r="M570" t="s">
        <v>1509</v>
      </c>
      <c r="N570">
        <v>0</v>
      </c>
      <c r="O570">
        <v>2</v>
      </c>
      <c r="P570">
        <v>2</v>
      </c>
      <c r="Q570" t="s">
        <v>1510</v>
      </c>
      <c r="R570">
        <v>21.19</v>
      </c>
      <c r="S570">
        <v>0</v>
      </c>
      <c r="T570">
        <v>21.19</v>
      </c>
      <c r="U570">
        <v>37</v>
      </c>
      <c r="V570">
        <v>69</v>
      </c>
      <c r="W570">
        <v>27</v>
      </c>
      <c r="X570">
        <v>1.51</v>
      </c>
      <c r="Y570" t="s">
        <v>1273</v>
      </c>
      <c r="Z570">
        <v>42917</v>
      </c>
      <c r="AA570" s="17">
        <f t="shared" si="58"/>
        <v>2299528</v>
      </c>
      <c r="AB570" s="17" t="str">
        <f t="shared" si="59"/>
        <v>Solid Door Reach-In Refrigerator</v>
      </c>
      <c r="AC570" s="9" t="str">
        <f t="shared" si="60"/>
        <v>Turbo Air</v>
      </c>
      <c r="AD570" s="18" t="str">
        <f t="shared" si="61"/>
        <v>TBD-3S*-N Â </v>
      </c>
      <c r="AE570" s="18">
        <f t="shared" si="62"/>
        <v>296.66000000000003</v>
      </c>
      <c r="AF570" s="18">
        <f t="shared" si="63"/>
        <v>29.666000000000004</v>
      </c>
    </row>
    <row r="571" spans="1:32" x14ac:dyDescent="0.25">
      <c r="A571" s="9" t="s">
        <v>617</v>
      </c>
      <c r="B571" s="12">
        <f>VLOOKUP(A571, 'Measures with Incentive Levels'!$A$1:$C$21, 2, FALSE)*R571</f>
        <v>414.96000000000004</v>
      </c>
      <c r="C571" s="12">
        <f t="shared" si="57"/>
        <v>41.496000000000009</v>
      </c>
      <c r="D571">
        <v>2299529</v>
      </c>
      <c r="E571" t="s">
        <v>551</v>
      </c>
      <c r="F571" t="s">
        <v>1533</v>
      </c>
      <c r="G571" t="s">
        <v>2460</v>
      </c>
      <c r="H571" t="s">
        <v>2460</v>
      </c>
      <c r="J571" t="s">
        <v>2032</v>
      </c>
      <c r="K571" t="s">
        <v>1507</v>
      </c>
      <c r="L571" t="s">
        <v>1668</v>
      </c>
      <c r="M571" t="s">
        <v>1509</v>
      </c>
      <c r="N571">
        <v>0</v>
      </c>
      <c r="O571">
        <v>3</v>
      </c>
      <c r="P571">
        <v>3</v>
      </c>
      <c r="Q571" t="s">
        <v>1510</v>
      </c>
      <c r="R571">
        <v>29.64</v>
      </c>
      <c r="S571">
        <v>0</v>
      </c>
      <c r="T571">
        <v>29.64</v>
      </c>
      <c r="U571">
        <v>37</v>
      </c>
      <c r="V571">
        <v>90</v>
      </c>
      <c r="W571">
        <v>27</v>
      </c>
      <c r="X571">
        <v>1.76</v>
      </c>
      <c r="Y571" t="s">
        <v>1273</v>
      </c>
      <c r="Z571">
        <v>42917</v>
      </c>
      <c r="AA571" s="17">
        <f t="shared" si="58"/>
        <v>2299529</v>
      </c>
      <c r="AB571" s="17" t="str">
        <f t="shared" si="59"/>
        <v>Solid Door Reach-In Refrigerator</v>
      </c>
      <c r="AC571" s="9" t="str">
        <f t="shared" si="60"/>
        <v>Turbo Air</v>
      </c>
      <c r="AD571" s="18" t="str">
        <f t="shared" si="61"/>
        <v>TBD-4S*-N Â </v>
      </c>
      <c r="AE571" s="18">
        <f t="shared" si="62"/>
        <v>414.96000000000004</v>
      </c>
      <c r="AF571" s="18">
        <f t="shared" si="63"/>
        <v>41.496000000000009</v>
      </c>
    </row>
    <row r="572" spans="1:32" x14ac:dyDescent="0.25">
      <c r="A572" s="9" t="s">
        <v>617</v>
      </c>
      <c r="B572" s="12">
        <f>VLOOKUP(A572, 'Measures with Incentive Levels'!$A$1:$C$21, 2, FALSE)*R572</f>
        <v>292.59999999999997</v>
      </c>
      <c r="C572" s="12">
        <f t="shared" si="57"/>
        <v>29.259999999999998</v>
      </c>
      <c r="D572">
        <v>2300549</v>
      </c>
      <c r="E572" t="s">
        <v>551</v>
      </c>
      <c r="F572" t="s">
        <v>1533</v>
      </c>
      <c r="G572" t="s">
        <v>2461</v>
      </c>
      <c r="H572" t="s">
        <v>2461</v>
      </c>
      <c r="J572" t="s">
        <v>2032</v>
      </c>
      <c r="K572" t="s">
        <v>1507</v>
      </c>
      <c r="L572" t="s">
        <v>1668</v>
      </c>
      <c r="M572" t="s">
        <v>1509</v>
      </c>
      <c r="N572">
        <v>0</v>
      </c>
      <c r="O572">
        <v>2</v>
      </c>
      <c r="P572">
        <v>2</v>
      </c>
      <c r="Q572" t="s">
        <v>1510</v>
      </c>
      <c r="R572">
        <v>20.9</v>
      </c>
      <c r="S572">
        <v>0</v>
      </c>
      <c r="T572">
        <v>20.9</v>
      </c>
      <c r="U572">
        <v>37</v>
      </c>
      <c r="V572">
        <v>59</v>
      </c>
      <c r="W572">
        <v>27</v>
      </c>
      <c r="X572">
        <v>1.33</v>
      </c>
      <c r="Y572" t="s">
        <v>1649</v>
      </c>
      <c r="Z572">
        <v>42935</v>
      </c>
      <c r="AA572" s="17">
        <f t="shared" si="58"/>
        <v>2300549</v>
      </c>
      <c r="AB572" s="17" t="str">
        <f t="shared" si="59"/>
        <v>Solid Door Reach-In Refrigerator</v>
      </c>
      <c r="AC572" s="9" t="str">
        <f t="shared" si="60"/>
        <v>Turbo Air</v>
      </c>
      <c r="AD572" s="18" t="str">
        <f t="shared" si="61"/>
        <v>TCB-2S*-N6</v>
      </c>
      <c r="AE572" s="18">
        <f t="shared" si="62"/>
        <v>292.59999999999997</v>
      </c>
      <c r="AF572" s="18">
        <f t="shared" si="63"/>
        <v>29.259999999999998</v>
      </c>
    </row>
    <row r="573" spans="1:32" x14ac:dyDescent="0.25">
      <c r="A573" s="9" t="s">
        <v>617</v>
      </c>
      <c r="B573" s="12">
        <f>VLOOKUP(A573, 'Measures with Incentive Levels'!$A$1:$C$21, 2, FALSE)*R573</f>
        <v>355.59999999999997</v>
      </c>
      <c r="C573" s="12">
        <f t="shared" si="57"/>
        <v>35.559999999999995</v>
      </c>
      <c r="D573">
        <v>2300550</v>
      </c>
      <c r="E573" t="s">
        <v>551</v>
      </c>
      <c r="F573" t="s">
        <v>1533</v>
      </c>
      <c r="G573" t="s">
        <v>2462</v>
      </c>
      <c r="H573" t="s">
        <v>2462</v>
      </c>
      <c r="J573" t="s">
        <v>2032</v>
      </c>
      <c r="K573" t="s">
        <v>1507</v>
      </c>
      <c r="L573" t="s">
        <v>1668</v>
      </c>
      <c r="M573" t="s">
        <v>1509</v>
      </c>
      <c r="N573">
        <v>0</v>
      </c>
      <c r="O573">
        <v>2</v>
      </c>
      <c r="P573">
        <v>2</v>
      </c>
      <c r="Q573" t="s">
        <v>1510</v>
      </c>
      <c r="R573">
        <v>25.4</v>
      </c>
      <c r="S573">
        <v>0</v>
      </c>
      <c r="T573">
        <v>25.4</v>
      </c>
      <c r="U573">
        <v>37</v>
      </c>
      <c r="V573">
        <v>69</v>
      </c>
      <c r="W573">
        <v>27</v>
      </c>
      <c r="X573">
        <v>1.1299999999999999</v>
      </c>
      <c r="Y573" t="s">
        <v>1649</v>
      </c>
      <c r="Z573">
        <v>42935</v>
      </c>
      <c r="AA573" s="17">
        <f t="shared" si="58"/>
        <v>2300550</v>
      </c>
      <c r="AB573" s="17" t="str">
        <f t="shared" si="59"/>
        <v>Solid Door Reach-In Refrigerator</v>
      </c>
      <c r="AC573" s="9" t="str">
        <f t="shared" si="60"/>
        <v>Turbo Air</v>
      </c>
      <c r="AD573" s="18" t="str">
        <f t="shared" si="61"/>
        <v>TCB-3S*-N6</v>
      </c>
      <c r="AE573" s="18">
        <f t="shared" si="62"/>
        <v>355.59999999999997</v>
      </c>
      <c r="AF573" s="18">
        <f t="shared" si="63"/>
        <v>35.559999999999995</v>
      </c>
    </row>
    <row r="574" spans="1:32" x14ac:dyDescent="0.25">
      <c r="A574" s="9" t="s">
        <v>617</v>
      </c>
      <c r="B574" s="12">
        <f>VLOOKUP(A574, 'Measures with Incentive Levels'!$A$1:$C$21, 2, FALSE)*R574</f>
        <v>510.58</v>
      </c>
      <c r="C574" s="12">
        <f t="shared" si="57"/>
        <v>51.058</v>
      </c>
      <c r="D574">
        <v>2300551</v>
      </c>
      <c r="E574" t="s">
        <v>551</v>
      </c>
      <c r="F574" t="s">
        <v>1533</v>
      </c>
      <c r="G574" t="s">
        <v>2463</v>
      </c>
      <c r="H574" t="s">
        <v>2463</v>
      </c>
      <c r="J574" t="s">
        <v>2032</v>
      </c>
      <c r="K574" t="s">
        <v>1507</v>
      </c>
      <c r="L574" t="s">
        <v>1668</v>
      </c>
      <c r="M574" t="s">
        <v>1509</v>
      </c>
      <c r="N574">
        <v>0</v>
      </c>
      <c r="O574">
        <v>3</v>
      </c>
      <c r="P574">
        <v>3</v>
      </c>
      <c r="Q574" t="s">
        <v>1510</v>
      </c>
      <c r="R574">
        <v>36.47</v>
      </c>
      <c r="S574">
        <v>0</v>
      </c>
      <c r="T574">
        <v>36.47</v>
      </c>
      <c r="U574">
        <v>37</v>
      </c>
      <c r="V574">
        <v>90</v>
      </c>
      <c r="W574">
        <v>27</v>
      </c>
      <c r="X574">
        <v>1.53</v>
      </c>
      <c r="Y574" t="s">
        <v>1273</v>
      </c>
      <c r="Z574">
        <v>42935</v>
      </c>
      <c r="AA574" s="17">
        <f t="shared" si="58"/>
        <v>2300551</v>
      </c>
      <c r="AB574" s="17" t="str">
        <f t="shared" si="59"/>
        <v>Solid Door Reach-In Refrigerator</v>
      </c>
      <c r="AC574" s="9" t="str">
        <f t="shared" si="60"/>
        <v>Turbo Air</v>
      </c>
      <c r="AD574" s="18" t="str">
        <f t="shared" si="61"/>
        <v>TCB-4S*-N</v>
      </c>
      <c r="AE574" s="18">
        <f t="shared" si="62"/>
        <v>510.58</v>
      </c>
      <c r="AF574" s="18">
        <f t="shared" si="63"/>
        <v>51.058</v>
      </c>
    </row>
    <row r="575" spans="1:32" x14ac:dyDescent="0.25">
      <c r="A575" s="9" t="s">
        <v>617</v>
      </c>
      <c r="B575" s="12">
        <f>VLOOKUP(A575, 'Measures with Incentive Levels'!$A$1:$C$21, 2, FALSE)*R575</f>
        <v>270.2</v>
      </c>
      <c r="C575" s="12">
        <f t="shared" si="57"/>
        <v>27.02</v>
      </c>
      <c r="D575">
        <v>2300543</v>
      </c>
      <c r="E575" t="s">
        <v>551</v>
      </c>
      <c r="F575" t="s">
        <v>1533</v>
      </c>
      <c r="G575" t="s">
        <v>2464</v>
      </c>
      <c r="H575" t="s">
        <v>2464</v>
      </c>
      <c r="J575" t="s">
        <v>2032</v>
      </c>
      <c r="K575" t="s">
        <v>1507</v>
      </c>
      <c r="L575" t="s">
        <v>1529</v>
      </c>
      <c r="M575" t="s">
        <v>1509</v>
      </c>
      <c r="N575">
        <v>0</v>
      </c>
      <c r="O575">
        <v>1</v>
      </c>
      <c r="P575">
        <v>1</v>
      </c>
      <c r="Q575" t="s">
        <v>1510</v>
      </c>
      <c r="R575">
        <v>19.3</v>
      </c>
      <c r="S575">
        <v>0</v>
      </c>
      <c r="T575">
        <v>19.3</v>
      </c>
      <c r="U575">
        <v>78</v>
      </c>
      <c r="V575">
        <v>27</v>
      </c>
      <c r="W575">
        <v>31</v>
      </c>
      <c r="X575">
        <v>0.79</v>
      </c>
      <c r="Y575" t="s">
        <v>1649</v>
      </c>
      <c r="Z575">
        <v>42935</v>
      </c>
      <c r="AA575" s="17">
        <f t="shared" si="58"/>
        <v>2300543</v>
      </c>
      <c r="AB575" s="17" t="str">
        <f t="shared" si="59"/>
        <v>Solid Door Reach-In Refrigerator</v>
      </c>
      <c r="AC575" s="9" t="str">
        <f t="shared" si="60"/>
        <v>Turbo Air</v>
      </c>
      <c r="AD575" s="18" t="str">
        <f t="shared" si="61"/>
        <v>TSR-23SD-N6</v>
      </c>
      <c r="AE575" s="18">
        <f t="shared" si="62"/>
        <v>270.2</v>
      </c>
      <c r="AF575" s="18">
        <f t="shared" si="63"/>
        <v>27.02</v>
      </c>
    </row>
    <row r="576" spans="1:32" x14ac:dyDescent="0.25">
      <c r="A576" s="9" t="s">
        <v>617</v>
      </c>
      <c r="B576" s="12">
        <f>VLOOKUP(A576, 'Measures with Incentive Levels'!$A$1:$C$21, 2, FALSE)*R576</f>
        <v>270.2</v>
      </c>
      <c r="C576" s="12">
        <f t="shared" si="57"/>
        <v>27.02</v>
      </c>
      <c r="D576">
        <v>2312543</v>
      </c>
      <c r="E576" t="s">
        <v>551</v>
      </c>
      <c r="F576" t="s">
        <v>1533</v>
      </c>
      <c r="G576" t="s">
        <v>2465</v>
      </c>
      <c r="H576" t="s">
        <v>2465</v>
      </c>
      <c r="J576" t="s">
        <v>2032</v>
      </c>
      <c r="K576" t="s">
        <v>1507</v>
      </c>
      <c r="L576" t="s">
        <v>1529</v>
      </c>
      <c r="M576" t="s">
        <v>1509</v>
      </c>
      <c r="N576">
        <v>0</v>
      </c>
      <c r="O576">
        <v>1</v>
      </c>
      <c r="P576">
        <v>1</v>
      </c>
      <c r="Q576" t="s">
        <v>1510</v>
      </c>
      <c r="R576">
        <v>19.3</v>
      </c>
      <c r="S576">
        <v>0</v>
      </c>
      <c r="T576">
        <v>19.3</v>
      </c>
      <c r="U576">
        <v>78</v>
      </c>
      <c r="V576">
        <v>27</v>
      </c>
      <c r="W576">
        <v>31</v>
      </c>
      <c r="X576">
        <v>0.79</v>
      </c>
      <c r="Y576" t="s">
        <v>1649</v>
      </c>
      <c r="Z576">
        <v>43167</v>
      </c>
      <c r="AA576" s="17">
        <f t="shared" si="58"/>
        <v>2312543</v>
      </c>
      <c r="AB576" s="17" t="str">
        <f t="shared" si="59"/>
        <v>Solid Door Reach-In Refrigerator</v>
      </c>
      <c r="AC576" s="9" t="str">
        <f t="shared" si="60"/>
        <v>Turbo Air</v>
      </c>
      <c r="AD576" s="18" t="str">
        <f t="shared" si="61"/>
        <v>TSR-23SD-N6-L</v>
      </c>
      <c r="AE576" s="18">
        <f t="shared" si="62"/>
        <v>270.2</v>
      </c>
      <c r="AF576" s="18">
        <f t="shared" si="63"/>
        <v>27.02</v>
      </c>
    </row>
    <row r="577" spans="1:32" x14ac:dyDescent="0.25">
      <c r="A577" s="9" t="s">
        <v>617</v>
      </c>
      <c r="B577" s="12">
        <f>VLOOKUP(A577, 'Measures with Incentive Levels'!$A$1:$C$21, 2, FALSE)*R577</f>
        <v>406</v>
      </c>
      <c r="C577" s="12">
        <f t="shared" si="57"/>
        <v>40.6</v>
      </c>
      <c r="D577">
        <v>2293841</v>
      </c>
      <c r="E577" t="s">
        <v>551</v>
      </c>
      <c r="F577" t="s">
        <v>1533</v>
      </c>
      <c r="G577" t="s">
        <v>2466</v>
      </c>
      <c r="H577" t="s">
        <v>2466</v>
      </c>
      <c r="J577" t="s">
        <v>2032</v>
      </c>
      <c r="K577" t="s">
        <v>1507</v>
      </c>
      <c r="L577" t="s">
        <v>1529</v>
      </c>
      <c r="M577" t="s">
        <v>1509</v>
      </c>
      <c r="N577">
        <v>0</v>
      </c>
      <c r="O577">
        <v>2</v>
      </c>
      <c r="P577">
        <v>2</v>
      </c>
      <c r="Q577" t="s">
        <v>1510</v>
      </c>
      <c r="R577">
        <v>29</v>
      </c>
      <c r="S577">
        <v>0</v>
      </c>
      <c r="T577">
        <v>29</v>
      </c>
      <c r="U577">
        <v>83.15</v>
      </c>
      <c r="V577">
        <v>39.49</v>
      </c>
      <c r="W577">
        <v>30.31</v>
      </c>
      <c r="X577">
        <v>1.66</v>
      </c>
      <c r="Y577" t="s">
        <v>1273</v>
      </c>
      <c r="Z577">
        <v>42823</v>
      </c>
      <c r="AA577" s="17">
        <f t="shared" si="58"/>
        <v>2293841</v>
      </c>
      <c r="AB577" s="17" t="str">
        <f t="shared" si="59"/>
        <v>Solid Door Reach-In Refrigerator</v>
      </c>
      <c r="AC577" s="9" t="str">
        <f t="shared" si="60"/>
        <v>Turbo Air</v>
      </c>
      <c r="AD577" s="18" t="str">
        <f t="shared" si="61"/>
        <v>TSR-35SD-N</v>
      </c>
      <c r="AE577" s="18">
        <f t="shared" si="62"/>
        <v>406</v>
      </c>
      <c r="AF577" s="18">
        <f t="shared" si="63"/>
        <v>40.6</v>
      </c>
    </row>
    <row r="578" spans="1:32" x14ac:dyDescent="0.25">
      <c r="A578" s="9" t="s">
        <v>617</v>
      </c>
      <c r="B578" s="12">
        <f>VLOOKUP(A578, 'Measures with Incentive Levels'!$A$1:$C$21, 2, FALSE)*R578</f>
        <v>597.66</v>
      </c>
      <c r="C578" s="12">
        <f t="shared" si="57"/>
        <v>59.765999999999998</v>
      </c>
      <c r="D578">
        <v>2300544</v>
      </c>
      <c r="E578" t="s">
        <v>551</v>
      </c>
      <c r="F578" t="s">
        <v>1533</v>
      </c>
      <c r="G578" t="s">
        <v>2467</v>
      </c>
      <c r="H578" t="s">
        <v>2467</v>
      </c>
      <c r="J578" t="s">
        <v>2032</v>
      </c>
      <c r="K578" t="s">
        <v>1507</v>
      </c>
      <c r="L578" t="s">
        <v>1529</v>
      </c>
      <c r="M578" t="s">
        <v>1509</v>
      </c>
      <c r="N578">
        <v>0</v>
      </c>
      <c r="O578">
        <v>2</v>
      </c>
      <c r="P578">
        <v>2</v>
      </c>
      <c r="Q578" t="s">
        <v>1510</v>
      </c>
      <c r="R578">
        <v>42.69</v>
      </c>
      <c r="S578">
        <v>0</v>
      </c>
      <c r="T578">
        <v>42.69</v>
      </c>
      <c r="U578">
        <v>78</v>
      </c>
      <c r="V578">
        <v>55</v>
      </c>
      <c r="W578">
        <v>31</v>
      </c>
      <c r="X578">
        <v>1.37</v>
      </c>
      <c r="Y578" t="s">
        <v>1649</v>
      </c>
      <c r="Z578">
        <v>42935</v>
      </c>
      <c r="AA578" s="17">
        <f t="shared" si="58"/>
        <v>2300544</v>
      </c>
      <c r="AB578" s="17" t="str">
        <f t="shared" si="59"/>
        <v>Solid Door Reach-In Refrigerator</v>
      </c>
      <c r="AC578" s="9" t="str">
        <f t="shared" si="60"/>
        <v>Turbo Air</v>
      </c>
      <c r="AD578" s="18" t="str">
        <f t="shared" si="61"/>
        <v>TSR-49SD-N6</v>
      </c>
      <c r="AE578" s="18">
        <f t="shared" si="62"/>
        <v>597.66</v>
      </c>
      <c r="AF578" s="18">
        <f t="shared" si="63"/>
        <v>59.765999999999998</v>
      </c>
    </row>
    <row r="579" spans="1:32" x14ac:dyDescent="0.25">
      <c r="A579" s="9" t="s">
        <v>617</v>
      </c>
      <c r="B579" s="12">
        <f>VLOOKUP(A579, 'Measures with Incentive Levels'!$A$1:$C$21, 2, FALSE)*R579</f>
        <v>897.39999999999986</v>
      </c>
      <c r="C579" s="12">
        <f t="shared" ref="C579:C609" si="64">+B579*0.1</f>
        <v>89.74</v>
      </c>
      <c r="D579">
        <v>2300545</v>
      </c>
      <c r="E579" t="s">
        <v>551</v>
      </c>
      <c r="F579" t="s">
        <v>1533</v>
      </c>
      <c r="G579" t="s">
        <v>2468</v>
      </c>
      <c r="H579" t="s">
        <v>2468</v>
      </c>
      <c r="J579" t="s">
        <v>2032</v>
      </c>
      <c r="K579" t="s">
        <v>1507</v>
      </c>
      <c r="L579" t="s">
        <v>1529</v>
      </c>
      <c r="M579" t="s">
        <v>1509</v>
      </c>
      <c r="N579">
        <v>0</v>
      </c>
      <c r="O579">
        <v>3</v>
      </c>
      <c r="P579">
        <v>3</v>
      </c>
      <c r="Q579" t="s">
        <v>1510</v>
      </c>
      <c r="R579">
        <v>64.099999999999994</v>
      </c>
      <c r="S579">
        <v>0</v>
      </c>
      <c r="T579">
        <v>64.099999999999994</v>
      </c>
      <c r="U579">
        <v>78</v>
      </c>
      <c r="V579">
        <v>82</v>
      </c>
      <c r="W579">
        <v>31</v>
      </c>
      <c r="X579">
        <v>2.33</v>
      </c>
      <c r="Y579" t="s">
        <v>1273</v>
      </c>
      <c r="Z579">
        <v>42935</v>
      </c>
      <c r="AA579" s="17">
        <f t="shared" ref="AA579:AA609" si="65">+D579</f>
        <v>2300545</v>
      </c>
      <c r="AB579" s="17" t="str">
        <f t="shared" ref="AB579:AB609" si="66">+A579</f>
        <v>Solid Door Reach-In Refrigerator</v>
      </c>
      <c r="AC579" s="9" t="str">
        <f t="shared" ref="AC579:AC609" si="67">+F579</f>
        <v>Turbo Air</v>
      </c>
      <c r="AD579" s="18" t="str">
        <f t="shared" ref="AD579:AD609" si="68">+H579</f>
        <v>TSR-72SD-N</v>
      </c>
      <c r="AE579" s="18">
        <f t="shared" ref="AE579:AE609" si="69">+B579</f>
        <v>897.39999999999986</v>
      </c>
      <c r="AF579" s="18">
        <f t="shared" ref="AF579:AF609" si="70">+C579</f>
        <v>89.74</v>
      </c>
    </row>
    <row r="580" spans="1:32" x14ac:dyDescent="0.25">
      <c r="A580" s="9" t="s">
        <v>617</v>
      </c>
      <c r="B580" s="12">
        <f>VLOOKUP(A580, 'Measures with Incentive Levels'!$A$1:$C$21, 2, FALSE)*R580</f>
        <v>268.38</v>
      </c>
      <c r="C580" s="12">
        <f t="shared" si="64"/>
        <v>26.838000000000001</v>
      </c>
      <c r="D580">
        <v>2303753</v>
      </c>
      <c r="E580" t="s">
        <v>549</v>
      </c>
      <c r="F580" t="s">
        <v>1536</v>
      </c>
      <c r="G580" t="s">
        <v>2469</v>
      </c>
      <c r="H580" t="s">
        <v>2469</v>
      </c>
      <c r="J580" t="s">
        <v>2032</v>
      </c>
      <c r="K580" t="s">
        <v>1507</v>
      </c>
      <c r="L580" t="s">
        <v>1529</v>
      </c>
      <c r="M580" t="s">
        <v>1509</v>
      </c>
      <c r="N580">
        <v>0</v>
      </c>
      <c r="O580">
        <v>1</v>
      </c>
      <c r="P580">
        <v>1</v>
      </c>
      <c r="Q580" t="s">
        <v>1510</v>
      </c>
      <c r="R580">
        <v>19.170000000000002</v>
      </c>
      <c r="S580">
        <v>0</v>
      </c>
      <c r="T580">
        <v>19.170000000000002</v>
      </c>
      <c r="U580">
        <v>84.05</v>
      </c>
      <c r="V580">
        <v>26.97</v>
      </c>
      <c r="W580">
        <v>31.5</v>
      </c>
      <c r="X580">
        <v>1.08</v>
      </c>
      <c r="Y580" t="s">
        <v>1273</v>
      </c>
      <c r="Z580">
        <v>42979</v>
      </c>
      <c r="AA580" s="17">
        <f t="shared" si="65"/>
        <v>2303753</v>
      </c>
      <c r="AB580" s="17" t="str">
        <f t="shared" si="66"/>
        <v>Solid Door Reach-In Refrigerator</v>
      </c>
      <c r="AC580" s="9" t="str">
        <f t="shared" si="67"/>
        <v>US REFRIGERATION</v>
      </c>
      <c r="AD580" s="18" t="str">
        <f t="shared" si="68"/>
        <v>USBV-24R</v>
      </c>
      <c r="AE580" s="18">
        <f t="shared" si="69"/>
        <v>268.38</v>
      </c>
      <c r="AF580" s="18">
        <f t="shared" si="70"/>
        <v>26.838000000000001</v>
      </c>
    </row>
    <row r="581" spans="1:32" x14ac:dyDescent="0.25">
      <c r="A581" s="9" t="s">
        <v>617</v>
      </c>
      <c r="B581" s="12">
        <f>VLOOKUP(A581, 'Measures with Incentive Levels'!$A$1:$C$21, 2, FALSE)*R581</f>
        <v>613.19999999999993</v>
      </c>
      <c r="C581" s="12">
        <f t="shared" si="64"/>
        <v>61.319999999999993</v>
      </c>
      <c r="D581">
        <v>2303745</v>
      </c>
      <c r="E581" t="s">
        <v>549</v>
      </c>
      <c r="F581" t="s">
        <v>1536</v>
      </c>
      <c r="G581" t="s">
        <v>2470</v>
      </c>
      <c r="H581" t="s">
        <v>2470</v>
      </c>
      <c r="J581" t="s">
        <v>2032</v>
      </c>
      <c r="K581" t="s">
        <v>1507</v>
      </c>
      <c r="L581" t="s">
        <v>1529</v>
      </c>
      <c r="M581" t="s">
        <v>1509</v>
      </c>
      <c r="N581">
        <v>0</v>
      </c>
      <c r="O581">
        <v>2</v>
      </c>
      <c r="P581">
        <v>2</v>
      </c>
      <c r="Q581" t="s">
        <v>1510</v>
      </c>
      <c r="R581">
        <v>43.8</v>
      </c>
      <c r="S581">
        <v>0</v>
      </c>
      <c r="T581">
        <v>43.8</v>
      </c>
      <c r="U581">
        <v>84.05</v>
      </c>
      <c r="V581">
        <v>54.4</v>
      </c>
      <c r="W581">
        <v>31.49</v>
      </c>
      <c r="X581">
        <v>2.36</v>
      </c>
      <c r="Y581" t="s">
        <v>1273</v>
      </c>
      <c r="Z581">
        <v>42979</v>
      </c>
      <c r="AA581" s="17">
        <f t="shared" si="65"/>
        <v>2303745</v>
      </c>
      <c r="AB581" s="17" t="str">
        <f t="shared" si="66"/>
        <v>Solid Door Reach-In Refrigerator</v>
      </c>
      <c r="AC581" s="9" t="str">
        <f t="shared" si="67"/>
        <v>US REFRIGERATION</v>
      </c>
      <c r="AD581" s="18" t="str">
        <f t="shared" si="68"/>
        <v>USBV-48R</v>
      </c>
      <c r="AE581" s="18">
        <f t="shared" si="69"/>
        <v>613.19999999999993</v>
      </c>
      <c r="AF581" s="18">
        <f t="shared" si="70"/>
        <v>61.319999999999993</v>
      </c>
    </row>
    <row r="582" spans="1:32" x14ac:dyDescent="0.25">
      <c r="A582" s="9" t="s">
        <v>617</v>
      </c>
      <c r="B582" s="12">
        <f>VLOOKUP(A582, 'Measures with Incentive Levels'!$A$1:$C$21, 2, FALSE)*R582</f>
        <v>955.92000000000007</v>
      </c>
      <c r="C582" s="12">
        <f t="shared" si="64"/>
        <v>95.592000000000013</v>
      </c>
      <c r="D582">
        <v>2303752</v>
      </c>
      <c r="E582" t="s">
        <v>549</v>
      </c>
      <c r="F582" t="s">
        <v>1536</v>
      </c>
      <c r="G582" t="s">
        <v>2471</v>
      </c>
      <c r="H582" t="s">
        <v>2471</v>
      </c>
      <c r="J582" t="s">
        <v>2032</v>
      </c>
      <c r="K582" t="s">
        <v>1507</v>
      </c>
      <c r="L582" t="s">
        <v>1529</v>
      </c>
      <c r="M582" t="s">
        <v>1509</v>
      </c>
      <c r="N582">
        <v>0</v>
      </c>
      <c r="O582">
        <v>3</v>
      </c>
      <c r="P582">
        <v>3</v>
      </c>
      <c r="Q582" t="s">
        <v>1510</v>
      </c>
      <c r="R582">
        <v>68.28</v>
      </c>
      <c r="S582">
        <v>0</v>
      </c>
      <c r="T582">
        <v>68.28</v>
      </c>
      <c r="U582">
        <v>84.06</v>
      </c>
      <c r="V582">
        <v>81.849999999999994</v>
      </c>
      <c r="W582">
        <v>31.5</v>
      </c>
      <c r="X582">
        <v>3.16</v>
      </c>
      <c r="Y582" t="s">
        <v>1273</v>
      </c>
      <c r="Z582">
        <v>42979</v>
      </c>
      <c r="AA582" s="17">
        <f t="shared" si="65"/>
        <v>2303752</v>
      </c>
      <c r="AB582" s="17" t="str">
        <f t="shared" si="66"/>
        <v>Solid Door Reach-In Refrigerator</v>
      </c>
      <c r="AC582" s="9" t="str">
        <f t="shared" si="67"/>
        <v>US REFRIGERATION</v>
      </c>
      <c r="AD582" s="18" t="str">
        <f t="shared" si="68"/>
        <v>USBV-70R</v>
      </c>
      <c r="AE582" s="18">
        <f t="shared" si="69"/>
        <v>955.92000000000007</v>
      </c>
      <c r="AF582" s="18">
        <f t="shared" si="70"/>
        <v>95.592000000000013</v>
      </c>
    </row>
    <row r="583" spans="1:32" x14ac:dyDescent="0.25">
      <c r="A583" s="9" t="s">
        <v>617</v>
      </c>
      <c r="B583" s="12">
        <f>VLOOKUP(A583, 'Measures with Incentive Levels'!$A$1:$C$21, 2, FALSE)*R583</f>
        <v>299.03999999999996</v>
      </c>
      <c r="C583" s="12">
        <f t="shared" si="64"/>
        <v>29.903999999999996</v>
      </c>
      <c r="D583">
        <v>2303749</v>
      </c>
      <c r="E583" t="s">
        <v>549</v>
      </c>
      <c r="F583" t="s">
        <v>1536</v>
      </c>
      <c r="G583" t="s">
        <v>2472</v>
      </c>
      <c r="H583" t="s">
        <v>2472</v>
      </c>
      <c r="J583" t="s">
        <v>2032</v>
      </c>
      <c r="K583" t="s">
        <v>1507</v>
      </c>
      <c r="L583" t="s">
        <v>1529</v>
      </c>
      <c r="M583" t="s">
        <v>1509</v>
      </c>
      <c r="N583">
        <v>0</v>
      </c>
      <c r="O583">
        <v>1</v>
      </c>
      <c r="P583">
        <v>1</v>
      </c>
      <c r="Q583" t="s">
        <v>1510</v>
      </c>
      <c r="R583">
        <v>21.36</v>
      </c>
      <c r="S583">
        <v>0</v>
      </c>
      <c r="T583">
        <v>21.36</v>
      </c>
      <c r="U583">
        <v>81.3</v>
      </c>
      <c r="V583">
        <v>28.74</v>
      </c>
      <c r="W583">
        <v>31.69</v>
      </c>
      <c r="X583">
        <v>1.27</v>
      </c>
      <c r="Y583" t="s">
        <v>1273</v>
      </c>
      <c r="Z583">
        <v>42979</v>
      </c>
      <c r="AA583" s="17">
        <f t="shared" si="65"/>
        <v>2303749</v>
      </c>
      <c r="AB583" s="17" t="str">
        <f t="shared" si="66"/>
        <v>Solid Door Reach-In Refrigerator</v>
      </c>
      <c r="AC583" s="9" t="str">
        <f t="shared" si="67"/>
        <v>US REFRIGERATION</v>
      </c>
      <c r="AD583" s="18" t="str">
        <f t="shared" si="68"/>
        <v>USTV-24R</v>
      </c>
      <c r="AE583" s="18">
        <f t="shared" si="69"/>
        <v>299.03999999999996</v>
      </c>
      <c r="AF583" s="18">
        <f t="shared" si="70"/>
        <v>29.903999999999996</v>
      </c>
    </row>
    <row r="584" spans="1:32" x14ac:dyDescent="0.25">
      <c r="A584" s="9" t="s">
        <v>617</v>
      </c>
      <c r="B584" s="12">
        <f>VLOOKUP(A584, 'Measures with Incentive Levels'!$A$1:$C$21, 2, FALSE)*R584</f>
        <v>590.52</v>
      </c>
      <c r="C584" s="12">
        <f t="shared" si="64"/>
        <v>59.052</v>
      </c>
      <c r="D584">
        <v>2303761</v>
      </c>
      <c r="E584" t="s">
        <v>549</v>
      </c>
      <c r="F584" t="s">
        <v>1536</v>
      </c>
      <c r="G584" t="s">
        <v>2473</v>
      </c>
      <c r="H584" t="s">
        <v>2473</v>
      </c>
      <c r="J584" t="s">
        <v>2032</v>
      </c>
      <c r="K584" t="s">
        <v>1507</v>
      </c>
      <c r="L584" t="s">
        <v>1529</v>
      </c>
      <c r="M584" t="s">
        <v>1509</v>
      </c>
      <c r="N584">
        <v>0</v>
      </c>
      <c r="O584">
        <v>2</v>
      </c>
      <c r="P584">
        <v>2</v>
      </c>
      <c r="Q584" t="s">
        <v>1510</v>
      </c>
      <c r="R584">
        <v>42.18</v>
      </c>
      <c r="S584">
        <v>0</v>
      </c>
      <c r="T584">
        <v>42.18</v>
      </c>
      <c r="U584">
        <v>81.290000000000006</v>
      </c>
      <c r="V584">
        <v>51.73</v>
      </c>
      <c r="W584">
        <v>31.69</v>
      </c>
      <c r="X584">
        <v>2.06</v>
      </c>
      <c r="Y584" t="s">
        <v>1273</v>
      </c>
      <c r="Z584">
        <v>42979</v>
      </c>
      <c r="AA584" s="17">
        <f t="shared" si="65"/>
        <v>2303761</v>
      </c>
      <c r="AB584" s="17" t="str">
        <f t="shared" si="66"/>
        <v>Solid Door Reach-In Refrigerator</v>
      </c>
      <c r="AC584" s="9" t="str">
        <f t="shared" si="67"/>
        <v>US REFRIGERATION</v>
      </c>
      <c r="AD584" s="18" t="str">
        <f t="shared" si="68"/>
        <v>USTV-48R</v>
      </c>
      <c r="AE584" s="18">
        <f t="shared" si="69"/>
        <v>590.52</v>
      </c>
      <c r="AF584" s="18">
        <f t="shared" si="70"/>
        <v>59.052</v>
      </c>
    </row>
    <row r="585" spans="1:32" x14ac:dyDescent="0.25">
      <c r="A585" s="9" t="s">
        <v>617</v>
      </c>
      <c r="B585" s="12">
        <f>VLOOKUP(A585, 'Measures with Incentive Levels'!$A$1:$C$21, 2, FALSE)*R585</f>
        <v>911.96</v>
      </c>
      <c r="C585" s="12">
        <f t="shared" si="64"/>
        <v>91.196000000000012</v>
      </c>
      <c r="D585">
        <v>2303751</v>
      </c>
      <c r="E585" t="s">
        <v>549</v>
      </c>
      <c r="F585" t="s">
        <v>1536</v>
      </c>
      <c r="G585" t="s">
        <v>2474</v>
      </c>
      <c r="H585" t="s">
        <v>2474</v>
      </c>
      <c r="J585" t="s">
        <v>2032</v>
      </c>
      <c r="K585" t="s">
        <v>1507</v>
      </c>
      <c r="L585" t="s">
        <v>1529</v>
      </c>
      <c r="M585" t="s">
        <v>1509</v>
      </c>
      <c r="N585">
        <v>0</v>
      </c>
      <c r="O585">
        <v>3</v>
      </c>
      <c r="P585">
        <v>3</v>
      </c>
      <c r="Q585" t="s">
        <v>1510</v>
      </c>
      <c r="R585">
        <v>65.14</v>
      </c>
      <c r="S585">
        <v>0</v>
      </c>
      <c r="T585">
        <v>65.14</v>
      </c>
      <c r="U585">
        <v>81.3</v>
      </c>
      <c r="V585">
        <v>77.8</v>
      </c>
      <c r="W585">
        <v>31.69</v>
      </c>
      <c r="X585">
        <v>2.4</v>
      </c>
      <c r="Y585" t="s">
        <v>1273</v>
      </c>
      <c r="Z585">
        <v>42979</v>
      </c>
      <c r="AA585" s="17">
        <f t="shared" si="65"/>
        <v>2303751</v>
      </c>
      <c r="AB585" s="17" t="str">
        <f t="shared" si="66"/>
        <v>Solid Door Reach-In Refrigerator</v>
      </c>
      <c r="AC585" s="9" t="str">
        <f t="shared" si="67"/>
        <v>US REFRIGERATION</v>
      </c>
      <c r="AD585" s="18" t="str">
        <f t="shared" si="68"/>
        <v>USTV-70R</v>
      </c>
      <c r="AE585" s="18">
        <f t="shared" si="69"/>
        <v>911.96</v>
      </c>
      <c r="AF585" s="18">
        <f t="shared" si="70"/>
        <v>91.196000000000012</v>
      </c>
    </row>
    <row r="586" spans="1:32" x14ac:dyDescent="0.25">
      <c r="A586" s="9" t="s">
        <v>617</v>
      </c>
      <c r="B586" s="12">
        <f>VLOOKUP(A586, 'Measures with Incentive Levels'!$A$1:$C$21, 2, FALSE)*R586</f>
        <v>99.82</v>
      </c>
      <c r="C586" s="12">
        <f t="shared" si="64"/>
        <v>9.9819999999999993</v>
      </c>
      <c r="D586">
        <v>2303737</v>
      </c>
      <c r="E586" t="s">
        <v>549</v>
      </c>
      <c r="F586" t="s">
        <v>1536</v>
      </c>
      <c r="G586" t="s">
        <v>2475</v>
      </c>
      <c r="H586" t="s">
        <v>2475</v>
      </c>
      <c r="J586" t="s">
        <v>2032</v>
      </c>
      <c r="K586" t="s">
        <v>1507</v>
      </c>
      <c r="L586" t="s">
        <v>1508</v>
      </c>
      <c r="M586" t="s">
        <v>1509</v>
      </c>
      <c r="N586">
        <v>0</v>
      </c>
      <c r="O586">
        <v>1</v>
      </c>
      <c r="P586">
        <v>1</v>
      </c>
      <c r="Q586" t="s">
        <v>1510</v>
      </c>
      <c r="R586">
        <v>7.13</v>
      </c>
      <c r="S586">
        <v>0</v>
      </c>
      <c r="T586">
        <v>7.13</v>
      </c>
      <c r="U586">
        <v>37.01</v>
      </c>
      <c r="V586">
        <v>27.56</v>
      </c>
      <c r="W586">
        <v>29.92</v>
      </c>
      <c r="X586">
        <v>0.83</v>
      </c>
      <c r="Y586" t="s">
        <v>1273</v>
      </c>
      <c r="Z586">
        <v>42979</v>
      </c>
      <c r="AA586" s="17">
        <f t="shared" si="65"/>
        <v>2303737</v>
      </c>
      <c r="AB586" s="17" t="str">
        <f t="shared" si="66"/>
        <v>Solid Door Reach-In Refrigerator</v>
      </c>
      <c r="AC586" s="9" t="str">
        <f t="shared" si="67"/>
        <v>US REFRIGERATION</v>
      </c>
      <c r="AD586" s="18" t="str">
        <f t="shared" si="68"/>
        <v>USUV-28</v>
      </c>
      <c r="AE586" s="18">
        <f t="shared" si="69"/>
        <v>99.82</v>
      </c>
      <c r="AF586" s="18">
        <f t="shared" si="70"/>
        <v>9.9819999999999993</v>
      </c>
    </row>
    <row r="587" spans="1:32" x14ac:dyDescent="0.25">
      <c r="A587" s="9" t="s">
        <v>617</v>
      </c>
      <c r="B587" s="12">
        <f>VLOOKUP(A587, 'Measures with Incentive Levels'!$A$1:$C$21, 2, FALSE)*R587</f>
        <v>187.04</v>
      </c>
      <c r="C587" s="12">
        <f t="shared" si="64"/>
        <v>18.704000000000001</v>
      </c>
      <c r="D587">
        <v>2303739</v>
      </c>
      <c r="E587" t="s">
        <v>549</v>
      </c>
      <c r="F587" t="s">
        <v>1536</v>
      </c>
      <c r="G587" t="s">
        <v>2476</v>
      </c>
      <c r="H587" t="s">
        <v>2476</v>
      </c>
      <c r="J587" t="s">
        <v>2032</v>
      </c>
      <c r="K587" t="s">
        <v>1507</v>
      </c>
      <c r="L587" t="s">
        <v>1508</v>
      </c>
      <c r="M587" t="s">
        <v>1509</v>
      </c>
      <c r="N587">
        <v>0</v>
      </c>
      <c r="O587">
        <v>2</v>
      </c>
      <c r="P587">
        <v>2</v>
      </c>
      <c r="Q587" t="s">
        <v>1510</v>
      </c>
      <c r="R587">
        <v>13.36</v>
      </c>
      <c r="S587">
        <v>0</v>
      </c>
      <c r="T587">
        <v>13.36</v>
      </c>
      <c r="U587">
        <v>37.200000000000003</v>
      </c>
      <c r="V587">
        <v>48.23</v>
      </c>
      <c r="W587">
        <v>29.92</v>
      </c>
      <c r="X587">
        <v>1.01</v>
      </c>
      <c r="Y587" t="s">
        <v>1273</v>
      </c>
      <c r="Z587">
        <v>42979</v>
      </c>
      <c r="AA587" s="17">
        <f t="shared" si="65"/>
        <v>2303739</v>
      </c>
      <c r="AB587" s="17" t="str">
        <f t="shared" si="66"/>
        <v>Solid Door Reach-In Refrigerator</v>
      </c>
      <c r="AC587" s="9" t="str">
        <f t="shared" si="67"/>
        <v>US REFRIGERATION</v>
      </c>
      <c r="AD587" s="18" t="str">
        <f t="shared" si="68"/>
        <v>USUV-48</v>
      </c>
      <c r="AE587" s="18">
        <f t="shared" si="69"/>
        <v>187.04</v>
      </c>
      <c r="AF587" s="18">
        <f t="shared" si="70"/>
        <v>18.704000000000001</v>
      </c>
    </row>
    <row r="588" spans="1:32" x14ac:dyDescent="0.25">
      <c r="A588" s="9" t="s">
        <v>617</v>
      </c>
      <c r="B588" s="12">
        <f>VLOOKUP(A588, 'Measures with Incentive Levels'!$A$1:$C$21, 2, FALSE)*R588</f>
        <v>241.78</v>
      </c>
      <c r="C588" s="12">
        <f t="shared" si="64"/>
        <v>24.178000000000001</v>
      </c>
      <c r="D588">
        <v>2303742</v>
      </c>
      <c r="E588" t="s">
        <v>549</v>
      </c>
      <c r="F588" t="s">
        <v>1536</v>
      </c>
      <c r="G588" t="s">
        <v>2477</v>
      </c>
      <c r="H588" t="s">
        <v>2477</v>
      </c>
      <c r="J588" t="s">
        <v>2032</v>
      </c>
      <c r="K588" t="s">
        <v>1507</v>
      </c>
      <c r="L588" t="s">
        <v>1508</v>
      </c>
      <c r="M588" t="s">
        <v>1509</v>
      </c>
      <c r="N588">
        <v>0</v>
      </c>
      <c r="O588">
        <v>2</v>
      </c>
      <c r="P588">
        <v>2</v>
      </c>
      <c r="Q588" t="s">
        <v>1510</v>
      </c>
      <c r="R588">
        <v>17.27</v>
      </c>
      <c r="S588">
        <v>0</v>
      </c>
      <c r="T588">
        <v>17.27</v>
      </c>
      <c r="U588">
        <v>37.200000000000003</v>
      </c>
      <c r="V588">
        <v>60.24</v>
      </c>
      <c r="W588">
        <v>29.92</v>
      </c>
      <c r="X588">
        <v>1.19</v>
      </c>
      <c r="Y588" t="s">
        <v>1273</v>
      </c>
      <c r="Z588">
        <v>42979</v>
      </c>
      <c r="AA588" s="17">
        <f t="shared" si="65"/>
        <v>2303742</v>
      </c>
      <c r="AB588" s="17" t="str">
        <f t="shared" si="66"/>
        <v>Solid Door Reach-In Refrigerator</v>
      </c>
      <c r="AC588" s="9" t="str">
        <f t="shared" si="67"/>
        <v>US REFRIGERATION</v>
      </c>
      <c r="AD588" s="18" t="str">
        <f t="shared" si="68"/>
        <v>USUV-60</v>
      </c>
      <c r="AE588" s="18">
        <f t="shared" si="69"/>
        <v>241.78</v>
      </c>
      <c r="AF588" s="18">
        <f t="shared" si="70"/>
        <v>24.178000000000001</v>
      </c>
    </row>
    <row r="589" spans="1:32" x14ac:dyDescent="0.25">
      <c r="A589" s="9" t="s">
        <v>617</v>
      </c>
      <c r="B589" s="12">
        <f>VLOOKUP(A589, 'Measures with Incentive Levels'!$A$1:$C$21, 2, FALSE)*R589</f>
        <v>300.02</v>
      </c>
      <c r="C589" s="12">
        <f t="shared" si="64"/>
        <v>30.001999999999999</v>
      </c>
      <c r="D589">
        <v>2303744</v>
      </c>
      <c r="E589" t="s">
        <v>549</v>
      </c>
      <c r="F589" t="s">
        <v>1536</v>
      </c>
      <c r="G589" t="s">
        <v>2478</v>
      </c>
      <c r="H589" t="s">
        <v>2478</v>
      </c>
      <c r="J589" t="s">
        <v>2032</v>
      </c>
      <c r="K589" t="s">
        <v>1507</v>
      </c>
      <c r="L589" t="s">
        <v>1508</v>
      </c>
      <c r="M589" t="s">
        <v>1509</v>
      </c>
      <c r="N589">
        <v>0</v>
      </c>
      <c r="O589">
        <v>3</v>
      </c>
      <c r="P589">
        <v>3</v>
      </c>
      <c r="Q589" t="s">
        <v>1510</v>
      </c>
      <c r="R589">
        <v>21.43</v>
      </c>
      <c r="S589">
        <v>0</v>
      </c>
      <c r="T589">
        <v>21.43</v>
      </c>
      <c r="U589">
        <v>37.200000000000003</v>
      </c>
      <c r="V589">
        <v>72.64</v>
      </c>
      <c r="W589">
        <v>29.92</v>
      </c>
      <c r="X589">
        <v>1.26</v>
      </c>
      <c r="Y589" t="s">
        <v>1273</v>
      </c>
      <c r="Z589">
        <v>42979</v>
      </c>
      <c r="AA589" s="17">
        <f t="shared" si="65"/>
        <v>2303744</v>
      </c>
      <c r="AB589" s="17" t="str">
        <f t="shared" si="66"/>
        <v>Solid Door Reach-In Refrigerator</v>
      </c>
      <c r="AC589" s="9" t="str">
        <f t="shared" si="67"/>
        <v>US REFRIGERATION</v>
      </c>
      <c r="AD589" s="18" t="str">
        <f t="shared" si="68"/>
        <v>USUV-73</v>
      </c>
      <c r="AE589" s="18">
        <f t="shared" si="69"/>
        <v>300.02</v>
      </c>
      <c r="AF589" s="18">
        <f t="shared" si="70"/>
        <v>30.001999999999999</v>
      </c>
    </row>
    <row r="590" spans="1:32" x14ac:dyDescent="0.25">
      <c r="A590" s="9" t="s">
        <v>617</v>
      </c>
      <c r="B590" s="12">
        <f>VLOOKUP(A590, 'Measures with Incentive Levels'!$A$1:$C$21, 2, FALSE)*R590</f>
        <v>299.03999999999996</v>
      </c>
      <c r="C590" s="12">
        <f t="shared" si="64"/>
        <v>29.903999999999996</v>
      </c>
      <c r="D590">
        <v>2301752</v>
      </c>
      <c r="E590" t="s">
        <v>550</v>
      </c>
      <c r="F590" t="s">
        <v>1272</v>
      </c>
      <c r="G590" t="s">
        <v>2479</v>
      </c>
      <c r="H590" t="s">
        <v>2479</v>
      </c>
      <c r="J590" t="s">
        <v>2032</v>
      </c>
      <c r="K590" t="s">
        <v>1507</v>
      </c>
      <c r="L590" t="s">
        <v>1529</v>
      </c>
      <c r="M590" t="s">
        <v>1509</v>
      </c>
      <c r="N590">
        <v>0</v>
      </c>
      <c r="O590">
        <v>1</v>
      </c>
      <c r="P590">
        <v>1</v>
      </c>
      <c r="Q590" t="s">
        <v>1510</v>
      </c>
      <c r="R590">
        <v>21.36</v>
      </c>
      <c r="S590">
        <v>0</v>
      </c>
      <c r="T590">
        <v>21.36</v>
      </c>
      <c r="U590">
        <v>81.3</v>
      </c>
      <c r="V590">
        <v>28.74</v>
      </c>
      <c r="W590">
        <v>31.69</v>
      </c>
      <c r="X590">
        <v>1.27</v>
      </c>
      <c r="Y590" t="s">
        <v>1273</v>
      </c>
      <c r="Z590">
        <v>42917</v>
      </c>
      <c r="AA590" s="17">
        <f t="shared" si="65"/>
        <v>2301752</v>
      </c>
      <c r="AB590" s="17" t="str">
        <f t="shared" si="66"/>
        <v>Solid Door Reach-In Refrigerator</v>
      </c>
      <c r="AC590" s="9" t="str">
        <f t="shared" si="67"/>
        <v>ATOSA</v>
      </c>
      <c r="AD590" s="18" t="str">
        <f t="shared" si="68"/>
        <v>MBF8004GR</v>
      </c>
      <c r="AE590" s="18">
        <f t="shared" si="69"/>
        <v>299.03999999999996</v>
      </c>
      <c r="AF590" s="18">
        <f t="shared" si="70"/>
        <v>29.903999999999996</v>
      </c>
    </row>
    <row r="591" spans="1:32" x14ac:dyDescent="0.25">
      <c r="A591" s="9" t="s">
        <v>617</v>
      </c>
      <c r="B591" s="12">
        <f>VLOOKUP(A591, 'Measures with Incentive Levels'!$A$1:$C$21, 2, FALSE)*R591</f>
        <v>590.52</v>
      </c>
      <c r="C591" s="12">
        <f t="shared" si="64"/>
        <v>59.052</v>
      </c>
      <c r="D591">
        <v>2301770</v>
      </c>
      <c r="E591" t="s">
        <v>550</v>
      </c>
      <c r="F591" t="s">
        <v>1272</v>
      </c>
      <c r="G591" t="s">
        <v>2480</v>
      </c>
      <c r="H591" t="s">
        <v>2480</v>
      </c>
      <c r="J591" t="s">
        <v>2032</v>
      </c>
      <c r="K591" t="s">
        <v>1507</v>
      </c>
      <c r="L591" t="s">
        <v>1529</v>
      </c>
      <c r="M591" t="s">
        <v>1509</v>
      </c>
      <c r="N591">
        <v>0</v>
      </c>
      <c r="O591">
        <v>2</v>
      </c>
      <c r="P591">
        <v>2</v>
      </c>
      <c r="Q591" t="s">
        <v>1510</v>
      </c>
      <c r="R591">
        <v>42.18</v>
      </c>
      <c r="S591">
        <v>0</v>
      </c>
      <c r="T591">
        <v>42.18</v>
      </c>
      <c r="U591">
        <v>81.290000000000006</v>
      </c>
      <c r="V591">
        <v>51.73</v>
      </c>
      <c r="W591">
        <v>31.69</v>
      </c>
      <c r="X591">
        <v>2.06</v>
      </c>
      <c r="Y591" t="s">
        <v>1273</v>
      </c>
      <c r="Z591">
        <v>42917</v>
      </c>
      <c r="AA591" s="17">
        <f t="shared" si="65"/>
        <v>2301770</v>
      </c>
      <c r="AB591" s="17" t="str">
        <f t="shared" si="66"/>
        <v>Solid Door Reach-In Refrigerator</v>
      </c>
      <c r="AC591" s="9" t="str">
        <f t="shared" si="67"/>
        <v>ATOSA</v>
      </c>
      <c r="AD591" s="18" t="str">
        <f t="shared" si="68"/>
        <v>MBF8005GR</v>
      </c>
      <c r="AE591" s="18">
        <f t="shared" si="69"/>
        <v>590.52</v>
      </c>
      <c r="AF591" s="18">
        <f t="shared" si="70"/>
        <v>59.052</v>
      </c>
    </row>
    <row r="592" spans="1:32" x14ac:dyDescent="0.25">
      <c r="A592" s="9" t="s">
        <v>617</v>
      </c>
      <c r="B592" s="12">
        <f>VLOOKUP(A592, 'Measures with Incentive Levels'!$A$1:$C$21, 2, FALSE)*R592</f>
        <v>911.96</v>
      </c>
      <c r="C592" s="12">
        <f t="shared" si="64"/>
        <v>91.196000000000012</v>
      </c>
      <c r="D592">
        <v>2301753</v>
      </c>
      <c r="E592" t="s">
        <v>550</v>
      </c>
      <c r="F592" t="s">
        <v>1272</v>
      </c>
      <c r="G592" t="s">
        <v>2481</v>
      </c>
      <c r="H592" t="s">
        <v>2481</v>
      </c>
      <c r="J592" t="s">
        <v>2032</v>
      </c>
      <c r="K592" t="s">
        <v>1507</v>
      </c>
      <c r="L592" t="s">
        <v>1529</v>
      </c>
      <c r="M592" t="s">
        <v>1509</v>
      </c>
      <c r="N592">
        <v>0</v>
      </c>
      <c r="O592">
        <v>3</v>
      </c>
      <c r="P592">
        <v>3</v>
      </c>
      <c r="Q592" t="s">
        <v>1510</v>
      </c>
      <c r="R592">
        <v>65.14</v>
      </c>
      <c r="S592">
        <v>0</v>
      </c>
      <c r="T592">
        <v>65.14</v>
      </c>
      <c r="U592">
        <v>81.3</v>
      </c>
      <c r="V592">
        <v>77.8</v>
      </c>
      <c r="W592">
        <v>31.69</v>
      </c>
      <c r="X592">
        <v>2.4</v>
      </c>
      <c r="Y592" t="s">
        <v>1273</v>
      </c>
      <c r="Z592">
        <v>42917</v>
      </c>
      <c r="AA592" s="17">
        <f t="shared" si="65"/>
        <v>2301753</v>
      </c>
      <c r="AB592" s="17" t="str">
        <f t="shared" si="66"/>
        <v>Solid Door Reach-In Refrigerator</v>
      </c>
      <c r="AC592" s="9" t="str">
        <f t="shared" si="67"/>
        <v>ATOSA</v>
      </c>
      <c r="AD592" s="18" t="str">
        <f t="shared" si="68"/>
        <v>MBF8006GR</v>
      </c>
      <c r="AE592" s="18">
        <f t="shared" si="69"/>
        <v>911.96</v>
      </c>
      <c r="AF592" s="18">
        <f t="shared" si="70"/>
        <v>91.196000000000012</v>
      </c>
    </row>
    <row r="593" spans="1:32" x14ac:dyDescent="0.25">
      <c r="A593" s="9" t="s">
        <v>617</v>
      </c>
      <c r="B593" s="12">
        <f>VLOOKUP(A593, 'Measures with Incentive Levels'!$A$1:$C$21, 2, FALSE)*R593</f>
        <v>297.35999999999996</v>
      </c>
      <c r="C593" s="12">
        <f t="shared" si="64"/>
        <v>29.735999999999997</v>
      </c>
      <c r="D593">
        <v>2332090</v>
      </c>
      <c r="E593" t="s">
        <v>550</v>
      </c>
      <c r="F593" t="s">
        <v>1272</v>
      </c>
      <c r="G593" t="s">
        <v>2482</v>
      </c>
      <c r="H593" t="s">
        <v>2482</v>
      </c>
      <c r="J593" t="s">
        <v>2032</v>
      </c>
      <c r="K593" t="s">
        <v>1507</v>
      </c>
      <c r="L593" t="s">
        <v>1529</v>
      </c>
      <c r="M593" t="s">
        <v>1509</v>
      </c>
      <c r="N593">
        <v>0</v>
      </c>
      <c r="O593">
        <v>2</v>
      </c>
      <c r="P593">
        <v>2</v>
      </c>
      <c r="Q593" t="s">
        <v>1510</v>
      </c>
      <c r="R593">
        <v>21.24</v>
      </c>
      <c r="S593">
        <v>0</v>
      </c>
      <c r="T593">
        <v>21.24</v>
      </c>
      <c r="U593">
        <v>81.3</v>
      </c>
      <c r="V593">
        <v>28.74</v>
      </c>
      <c r="W593">
        <v>31.69</v>
      </c>
      <c r="X593">
        <v>1.69</v>
      </c>
      <c r="Y593" t="s">
        <v>1273</v>
      </c>
      <c r="Z593">
        <v>43374</v>
      </c>
      <c r="AA593" s="17">
        <f t="shared" si="65"/>
        <v>2332090</v>
      </c>
      <c r="AB593" s="17" t="str">
        <f t="shared" si="66"/>
        <v>Solid Door Reach-In Refrigerator</v>
      </c>
      <c r="AC593" s="9" t="str">
        <f t="shared" si="67"/>
        <v>ATOSA</v>
      </c>
      <c r="AD593" s="18" t="str">
        <f t="shared" si="68"/>
        <v>MBF8010GR</v>
      </c>
      <c r="AE593" s="18">
        <f t="shared" si="69"/>
        <v>297.35999999999996</v>
      </c>
      <c r="AF593" s="18">
        <f t="shared" si="70"/>
        <v>29.735999999999997</v>
      </c>
    </row>
    <row r="594" spans="1:32" x14ac:dyDescent="0.25">
      <c r="A594" s="9" t="s">
        <v>617</v>
      </c>
      <c r="B594" s="12">
        <f>VLOOKUP(A594, 'Measures with Incentive Levels'!$A$1:$C$21, 2, FALSE)*R594</f>
        <v>268.38</v>
      </c>
      <c r="C594" s="12">
        <f t="shared" si="64"/>
        <v>26.838000000000001</v>
      </c>
      <c r="D594">
        <v>2301755</v>
      </c>
      <c r="E594" t="s">
        <v>550</v>
      </c>
      <c r="F594" t="s">
        <v>1272</v>
      </c>
      <c r="G594" t="s">
        <v>2483</v>
      </c>
      <c r="H594" t="s">
        <v>2483</v>
      </c>
      <c r="J594" t="s">
        <v>2032</v>
      </c>
      <c r="K594" t="s">
        <v>1507</v>
      </c>
      <c r="L594" t="s">
        <v>1529</v>
      </c>
      <c r="M594" t="s">
        <v>1509</v>
      </c>
      <c r="N594">
        <v>0</v>
      </c>
      <c r="O594">
        <v>1</v>
      </c>
      <c r="P594">
        <v>1</v>
      </c>
      <c r="Q594" t="s">
        <v>1510</v>
      </c>
      <c r="R594">
        <v>19.170000000000002</v>
      </c>
      <c r="S594">
        <v>0</v>
      </c>
      <c r="T594">
        <v>19.170000000000002</v>
      </c>
      <c r="U594">
        <v>84.05</v>
      </c>
      <c r="V594">
        <v>26.97</v>
      </c>
      <c r="W594">
        <v>31.5</v>
      </c>
      <c r="X594">
        <v>1.08</v>
      </c>
      <c r="Y594" t="s">
        <v>1273</v>
      </c>
      <c r="Z594">
        <v>42917</v>
      </c>
      <c r="AA594" s="17">
        <f t="shared" si="65"/>
        <v>2301755</v>
      </c>
      <c r="AB594" s="17" t="str">
        <f t="shared" si="66"/>
        <v>Solid Door Reach-In Refrigerator</v>
      </c>
      <c r="AC594" s="9" t="str">
        <f t="shared" si="67"/>
        <v>ATOSA</v>
      </c>
      <c r="AD594" s="18" t="str">
        <f t="shared" si="68"/>
        <v>MBF8505GR</v>
      </c>
      <c r="AE594" s="18">
        <f t="shared" si="69"/>
        <v>268.38</v>
      </c>
      <c r="AF594" s="18">
        <f t="shared" si="70"/>
        <v>26.838000000000001</v>
      </c>
    </row>
    <row r="595" spans="1:32" x14ac:dyDescent="0.25">
      <c r="A595" s="9" t="s">
        <v>617</v>
      </c>
      <c r="B595" s="12">
        <f>VLOOKUP(A595, 'Measures with Incentive Levels'!$A$1:$C$21, 2, FALSE)*R595</f>
        <v>613.19999999999993</v>
      </c>
      <c r="C595" s="12">
        <f t="shared" si="64"/>
        <v>61.319999999999993</v>
      </c>
      <c r="D595">
        <v>2302045</v>
      </c>
      <c r="E595" t="s">
        <v>550</v>
      </c>
      <c r="F595" t="s">
        <v>1272</v>
      </c>
      <c r="G595" t="s">
        <v>2484</v>
      </c>
      <c r="H595" t="s">
        <v>2484</v>
      </c>
      <c r="J595" t="s">
        <v>2032</v>
      </c>
      <c r="K595" t="s">
        <v>1507</v>
      </c>
      <c r="L595" t="s">
        <v>1529</v>
      </c>
      <c r="M595" t="s">
        <v>1509</v>
      </c>
      <c r="N595">
        <v>0</v>
      </c>
      <c r="O595">
        <v>2</v>
      </c>
      <c r="P595">
        <v>2</v>
      </c>
      <c r="Q595" t="s">
        <v>1510</v>
      </c>
      <c r="R595">
        <v>43.8</v>
      </c>
      <c r="S595">
        <v>0</v>
      </c>
      <c r="T595">
        <v>43.8</v>
      </c>
      <c r="U595">
        <v>84.05</v>
      </c>
      <c r="V595">
        <v>54.4</v>
      </c>
      <c r="W595">
        <v>31.49</v>
      </c>
      <c r="X595">
        <v>2.36</v>
      </c>
      <c r="Y595" t="s">
        <v>1273</v>
      </c>
      <c r="Z595">
        <v>42917</v>
      </c>
      <c r="AA595" s="17">
        <f t="shared" si="65"/>
        <v>2302045</v>
      </c>
      <c r="AB595" s="17" t="str">
        <f t="shared" si="66"/>
        <v>Solid Door Reach-In Refrigerator</v>
      </c>
      <c r="AC595" s="9" t="str">
        <f t="shared" si="67"/>
        <v>ATOSA</v>
      </c>
      <c r="AD595" s="18" t="str">
        <f t="shared" si="68"/>
        <v>MBF8507GR</v>
      </c>
      <c r="AE595" s="18">
        <f t="shared" si="69"/>
        <v>613.19999999999993</v>
      </c>
      <c r="AF595" s="18">
        <f t="shared" si="70"/>
        <v>61.319999999999993</v>
      </c>
    </row>
    <row r="596" spans="1:32" x14ac:dyDescent="0.25">
      <c r="A596" s="9" t="s">
        <v>617</v>
      </c>
      <c r="B596" s="12">
        <f>VLOOKUP(A596, 'Measures with Incentive Levels'!$A$1:$C$21, 2, FALSE)*R596</f>
        <v>955.92000000000007</v>
      </c>
      <c r="C596" s="12">
        <f t="shared" si="64"/>
        <v>95.592000000000013</v>
      </c>
      <c r="D596">
        <v>2301754</v>
      </c>
      <c r="E596" t="s">
        <v>550</v>
      </c>
      <c r="F596" t="s">
        <v>1272</v>
      </c>
      <c r="G596" t="s">
        <v>2485</v>
      </c>
      <c r="H596" t="s">
        <v>2485</v>
      </c>
      <c r="J596" t="s">
        <v>2032</v>
      </c>
      <c r="K596" t="s">
        <v>1507</v>
      </c>
      <c r="L596" t="s">
        <v>1529</v>
      </c>
      <c r="M596" t="s">
        <v>1509</v>
      </c>
      <c r="N596">
        <v>0</v>
      </c>
      <c r="O596">
        <v>3</v>
      </c>
      <c r="P596">
        <v>3</v>
      </c>
      <c r="Q596" t="s">
        <v>1510</v>
      </c>
      <c r="R596">
        <v>68.28</v>
      </c>
      <c r="S596">
        <v>0</v>
      </c>
      <c r="T596">
        <v>68.28</v>
      </c>
      <c r="U596">
        <v>84.06</v>
      </c>
      <c r="V596">
        <v>81.849999999999994</v>
      </c>
      <c r="W596">
        <v>31.5</v>
      </c>
      <c r="X596">
        <v>3.16</v>
      </c>
      <c r="Y596" t="s">
        <v>1273</v>
      </c>
      <c r="Z596">
        <v>42917</v>
      </c>
      <c r="AA596" s="17">
        <f t="shared" si="65"/>
        <v>2301754</v>
      </c>
      <c r="AB596" s="17" t="str">
        <f t="shared" si="66"/>
        <v>Solid Door Reach-In Refrigerator</v>
      </c>
      <c r="AC596" s="9" t="str">
        <f t="shared" si="67"/>
        <v>ATOSA</v>
      </c>
      <c r="AD596" s="18" t="str">
        <f t="shared" si="68"/>
        <v>MBF8508GR</v>
      </c>
      <c r="AE596" s="18">
        <f t="shared" si="69"/>
        <v>955.92000000000007</v>
      </c>
      <c r="AF596" s="18">
        <f t="shared" si="70"/>
        <v>95.592000000000013</v>
      </c>
    </row>
    <row r="597" spans="1:32" x14ac:dyDescent="0.25">
      <c r="A597" s="9" t="s">
        <v>617</v>
      </c>
      <c r="B597" s="12">
        <f>VLOOKUP(A597, 'Measures with Incentive Levels'!$A$1:$C$21, 2, FALSE)*R597</f>
        <v>99.82</v>
      </c>
      <c r="C597" s="12">
        <f t="shared" si="64"/>
        <v>9.9819999999999993</v>
      </c>
      <c r="D597">
        <v>2297038</v>
      </c>
      <c r="E597" t="s">
        <v>550</v>
      </c>
      <c r="F597" t="s">
        <v>1272</v>
      </c>
      <c r="G597" t="s">
        <v>2486</v>
      </c>
      <c r="H597" t="s">
        <v>2486</v>
      </c>
      <c r="J597" t="s">
        <v>2032</v>
      </c>
      <c r="K597" t="s">
        <v>1507</v>
      </c>
      <c r="L597" t="s">
        <v>1508</v>
      </c>
      <c r="M597" t="s">
        <v>1509</v>
      </c>
      <c r="N597">
        <v>0</v>
      </c>
      <c r="O597">
        <v>1</v>
      </c>
      <c r="P597">
        <v>1</v>
      </c>
      <c r="Q597" t="s">
        <v>1510</v>
      </c>
      <c r="R597">
        <v>7.13</v>
      </c>
      <c r="S597">
        <v>0</v>
      </c>
      <c r="T597">
        <v>7.13</v>
      </c>
      <c r="U597">
        <v>37.01</v>
      </c>
      <c r="V597">
        <v>27.56</v>
      </c>
      <c r="W597">
        <v>29.92</v>
      </c>
      <c r="X597">
        <v>0.83</v>
      </c>
      <c r="Y597" t="s">
        <v>1273</v>
      </c>
      <c r="Z597">
        <v>42886</v>
      </c>
      <c r="AA597" s="17">
        <f t="shared" si="65"/>
        <v>2297038</v>
      </c>
      <c r="AB597" s="17" t="str">
        <f t="shared" si="66"/>
        <v>Solid Door Reach-In Refrigerator</v>
      </c>
      <c r="AC597" s="9" t="str">
        <f t="shared" si="67"/>
        <v>ATOSA</v>
      </c>
      <c r="AD597" s="18" t="str">
        <f t="shared" si="68"/>
        <v>MGF8401GR</v>
      </c>
      <c r="AE597" s="18">
        <f t="shared" si="69"/>
        <v>99.82</v>
      </c>
      <c r="AF597" s="18">
        <f t="shared" si="70"/>
        <v>9.9819999999999993</v>
      </c>
    </row>
    <row r="598" spans="1:32" x14ac:dyDescent="0.25">
      <c r="A598" s="9" t="s">
        <v>617</v>
      </c>
      <c r="B598" s="12">
        <f>VLOOKUP(A598, 'Measures with Incentive Levels'!$A$1:$C$21, 2, FALSE)*R598</f>
        <v>187.04</v>
      </c>
      <c r="C598" s="12">
        <f t="shared" si="64"/>
        <v>18.704000000000001</v>
      </c>
      <c r="D598">
        <v>2297240</v>
      </c>
      <c r="E598" t="s">
        <v>550</v>
      </c>
      <c r="F598" t="s">
        <v>1272</v>
      </c>
      <c r="G598" t="s">
        <v>2487</v>
      </c>
      <c r="H598" t="s">
        <v>2487</v>
      </c>
      <c r="J598" t="s">
        <v>2032</v>
      </c>
      <c r="K598" t="s">
        <v>1507</v>
      </c>
      <c r="L598" t="s">
        <v>1508</v>
      </c>
      <c r="M598" t="s">
        <v>1509</v>
      </c>
      <c r="N598">
        <v>0</v>
      </c>
      <c r="O598">
        <v>2</v>
      </c>
      <c r="P598">
        <v>2</v>
      </c>
      <c r="Q598" t="s">
        <v>1510</v>
      </c>
      <c r="R598">
        <v>13.36</v>
      </c>
      <c r="S598">
        <v>0</v>
      </c>
      <c r="T598">
        <v>13.36</v>
      </c>
      <c r="U598">
        <v>37.200000000000003</v>
      </c>
      <c r="V598">
        <v>48.23</v>
      </c>
      <c r="W598">
        <v>29.92</v>
      </c>
      <c r="X598">
        <v>1.01</v>
      </c>
      <c r="Y598" t="s">
        <v>1273</v>
      </c>
      <c r="Z598">
        <v>42886</v>
      </c>
      <c r="AA598" s="17">
        <f t="shared" si="65"/>
        <v>2297240</v>
      </c>
      <c r="AB598" s="17" t="str">
        <f t="shared" si="66"/>
        <v>Solid Door Reach-In Refrigerator</v>
      </c>
      <c r="AC598" s="9" t="str">
        <f t="shared" si="67"/>
        <v>ATOSA</v>
      </c>
      <c r="AD598" s="18" t="str">
        <f t="shared" si="68"/>
        <v>MGF8402GR</v>
      </c>
      <c r="AE598" s="18">
        <f t="shared" si="69"/>
        <v>187.04</v>
      </c>
      <c r="AF598" s="18">
        <f t="shared" si="70"/>
        <v>18.704000000000001</v>
      </c>
    </row>
    <row r="599" spans="1:32" x14ac:dyDescent="0.25">
      <c r="A599" s="9" t="s">
        <v>617</v>
      </c>
      <c r="B599" s="12">
        <f>VLOOKUP(A599, 'Measures with Incentive Levels'!$A$1:$C$21, 2, FALSE)*R599</f>
        <v>241.78</v>
      </c>
      <c r="C599" s="12">
        <f t="shared" si="64"/>
        <v>24.178000000000001</v>
      </c>
      <c r="D599">
        <v>2297035</v>
      </c>
      <c r="E599" t="s">
        <v>550</v>
      </c>
      <c r="F599" t="s">
        <v>1272</v>
      </c>
      <c r="G599" t="s">
        <v>2488</v>
      </c>
      <c r="H599" t="s">
        <v>2488</v>
      </c>
      <c r="J599" t="s">
        <v>2032</v>
      </c>
      <c r="K599" t="s">
        <v>1507</v>
      </c>
      <c r="L599" t="s">
        <v>1508</v>
      </c>
      <c r="M599" t="s">
        <v>1509</v>
      </c>
      <c r="N599">
        <v>0</v>
      </c>
      <c r="O599">
        <v>2</v>
      </c>
      <c r="P599">
        <v>2</v>
      </c>
      <c r="Q599" t="s">
        <v>1510</v>
      </c>
      <c r="R599">
        <v>17.27</v>
      </c>
      <c r="S599">
        <v>0</v>
      </c>
      <c r="T599">
        <v>17.27</v>
      </c>
      <c r="U599">
        <v>37.200000000000003</v>
      </c>
      <c r="V599">
        <v>60.24</v>
      </c>
      <c r="W599">
        <v>29.92</v>
      </c>
      <c r="X599">
        <v>1.19</v>
      </c>
      <c r="Y599" t="s">
        <v>1273</v>
      </c>
      <c r="Z599">
        <v>42886</v>
      </c>
      <c r="AA599" s="17">
        <f t="shared" si="65"/>
        <v>2297035</v>
      </c>
      <c r="AB599" s="17" t="str">
        <f t="shared" si="66"/>
        <v>Solid Door Reach-In Refrigerator</v>
      </c>
      <c r="AC599" s="9" t="str">
        <f t="shared" si="67"/>
        <v>ATOSA</v>
      </c>
      <c r="AD599" s="18" t="str">
        <f t="shared" si="68"/>
        <v>MGF8403GR</v>
      </c>
      <c r="AE599" s="18">
        <f t="shared" si="69"/>
        <v>241.78</v>
      </c>
      <c r="AF599" s="18">
        <f t="shared" si="70"/>
        <v>24.178000000000001</v>
      </c>
    </row>
    <row r="600" spans="1:32" x14ac:dyDescent="0.25">
      <c r="A600" s="9" t="s">
        <v>617</v>
      </c>
      <c r="B600" s="12">
        <f>VLOOKUP(A600, 'Measures with Incentive Levels'!$A$1:$C$21, 2, FALSE)*R600</f>
        <v>300.02</v>
      </c>
      <c r="C600" s="12">
        <f t="shared" si="64"/>
        <v>30.001999999999999</v>
      </c>
      <c r="D600">
        <v>2297036</v>
      </c>
      <c r="E600" t="s">
        <v>550</v>
      </c>
      <c r="F600" t="s">
        <v>1272</v>
      </c>
      <c r="G600" t="s">
        <v>2489</v>
      </c>
      <c r="H600" t="s">
        <v>2489</v>
      </c>
      <c r="J600" t="s">
        <v>2032</v>
      </c>
      <c r="K600" t="s">
        <v>1507</v>
      </c>
      <c r="L600" t="s">
        <v>1508</v>
      </c>
      <c r="M600" t="s">
        <v>1509</v>
      </c>
      <c r="N600">
        <v>0</v>
      </c>
      <c r="O600">
        <v>3</v>
      </c>
      <c r="P600">
        <v>3</v>
      </c>
      <c r="Q600" t="s">
        <v>1510</v>
      </c>
      <c r="R600">
        <v>21.43</v>
      </c>
      <c r="S600">
        <v>0</v>
      </c>
      <c r="T600">
        <v>21.43</v>
      </c>
      <c r="U600">
        <v>37.200000000000003</v>
      </c>
      <c r="V600">
        <v>72.64</v>
      </c>
      <c r="W600">
        <v>29.92</v>
      </c>
      <c r="X600">
        <v>1.26</v>
      </c>
      <c r="Y600" t="s">
        <v>1273</v>
      </c>
      <c r="Z600">
        <v>42886</v>
      </c>
      <c r="AA600" s="17">
        <f t="shared" si="65"/>
        <v>2297036</v>
      </c>
      <c r="AB600" s="17" t="str">
        <f t="shared" si="66"/>
        <v>Solid Door Reach-In Refrigerator</v>
      </c>
      <c r="AC600" s="9" t="str">
        <f t="shared" si="67"/>
        <v>ATOSA</v>
      </c>
      <c r="AD600" s="18" t="str">
        <f t="shared" si="68"/>
        <v>MGF8404GR</v>
      </c>
      <c r="AE600" s="18">
        <f t="shared" si="69"/>
        <v>300.02</v>
      </c>
      <c r="AF600" s="18">
        <f t="shared" si="70"/>
        <v>30.001999999999999</v>
      </c>
    </row>
    <row r="601" spans="1:32" x14ac:dyDescent="0.25">
      <c r="A601" s="9" t="s">
        <v>617</v>
      </c>
      <c r="B601" s="12">
        <f>VLOOKUP(A601, 'Measures with Incentive Levels'!$A$1:$C$21, 2, FALSE)*R601</f>
        <v>178.22</v>
      </c>
      <c r="C601" s="12">
        <f t="shared" si="64"/>
        <v>17.821999999999999</v>
      </c>
      <c r="D601">
        <v>2333387</v>
      </c>
      <c r="E601" t="s">
        <v>1502</v>
      </c>
      <c r="F601" t="s">
        <v>1503</v>
      </c>
      <c r="G601" t="s">
        <v>2506</v>
      </c>
      <c r="H601" t="s">
        <v>2507</v>
      </c>
      <c r="J601" t="s">
        <v>2508</v>
      </c>
      <c r="K601" t="s">
        <v>1648</v>
      </c>
      <c r="L601" t="s">
        <v>2509</v>
      </c>
      <c r="M601" t="s">
        <v>1509</v>
      </c>
      <c r="N601">
        <v>0</v>
      </c>
      <c r="O601">
        <v>2</v>
      </c>
      <c r="P601">
        <v>2</v>
      </c>
      <c r="Q601" t="s">
        <v>1510</v>
      </c>
      <c r="R601">
        <v>12.73</v>
      </c>
      <c r="S601">
        <v>0</v>
      </c>
      <c r="T601">
        <v>12.73</v>
      </c>
      <c r="U601">
        <v>39.5</v>
      </c>
      <c r="V601">
        <v>34</v>
      </c>
      <c r="W601">
        <v>30</v>
      </c>
      <c r="X601">
        <v>0.87</v>
      </c>
      <c r="Y601" t="s">
        <v>1273</v>
      </c>
      <c r="Z601">
        <v>43497</v>
      </c>
      <c r="AA601" s="17">
        <f t="shared" si="65"/>
        <v>2333387</v>
      </c>
      <c r="AB601" s="17" t="str">
        <f t="shared" si="66"/>
        <v>Solid Door Reach-In Refrigerator</v>
      </c>
      <c r="AC601" s="9" t="str">
        <f t="shared" si="67"/>
        <v>Beverage-Air</v>
      </c>
      <c r="AD601" s="18" t="str">
        <f t="shared" si="68"/>
        <v>SM34HC*********</v>
      </c>
      <c r="AE601" s="18">
        <f t="shared" si="69"/>
        <v>178.22</v>
      </c>
      <c r="AF601" s="18">
        <f t="shared" si="70"/>
        <v>17.821999999999999</v>
      </c>
    </row>
    <row r="602" spans="1:32" x14ac:dyDescent="0.25">
      <c r="A602" s="9" t="s">
        <v>617</v>
      </c>
      <c r="B602" s="12">
        <f>VLOOKUP(A602, 'Measures with Incentive Levels'!$A$1:$C$21, 2, FALSE)*R602</f>
        <v>284.48</v>
      </c>
      <c r="C602" s="12">
        <f t="shared" si="64"/>
        <v>28.448000000000004</v>
      </c>
      <c r="D602">
        <v>2333388</v>
      </c>
      <c r="E602" t="s">
        <v>1502</v>
      </c>
      <c r="F602" t="s">
        <v>1503</v>
      </c>
      <c r="G602" t="s">
        <v>2506</v>
      </c>
      <c r="H602" t="s">
        <v>2510</v>
      </c>
      <c r="J602" t="s">
        <v>2508</v>
      </c>
      <c r="K602" t="s">
        <v>1648</v>
      </c>
      <c r="L602" t="s">
        <v>2509</v>
      </c>
      <c r="M602" t="s">
        <v>1509</v>
      </c>
      <c r="N602">
        <v>0</v>
      </c>
      <c r="O602">
        <v>2</v>
      </c>
      <c r="P602">
        <v>2</v>
      </c>
      <c r="Q602" t="s">
        <v>1510</v>
      </c>
      <c r="R602">
        <v>20.32</v>
      </c>
      <c r="S602">
        <v>0</v>
      </c>
      <c r="T602">
        <v>20.32</v>
      </c>
      <c r="U602">
        <v>39.5</v>
      </c>
      <c r="V602">
        <v>49</v>
      </c>
      <c r="W602">
        <v>30</v>
      </c>
      <c r="X602">
        <v>0.98</v>
      </c>
      <c r="Y602" t="s">
        <v>1273</v>
      </c>
      <c r="Z602">
        <v>43497</v>
      </c>
      <c r="AA602" s="17">
        <f t="shared" si="65"/>
        <v>2333388</v>
      </c>
      <c r="AB602" s="17" t="str">
        <f t="shared" si="66"/>
        <v>Solid Door Reach-In Refrigerator</v>
      </c>
      <c r="AC602" s="9" t="str">
        <f t="shared" si="67"/>
        <v>Beverage-Air</v>
      </c>
      <c r="AD602" s="18" t="str">
        <f t="shared" si="68"/>
        <v>SM49HC*********</v>
      </c>
      <c r="AE602" s="18">
        <f t="shared" si="69"/>
        <v>284.48</v>
      </c>
      <c r="AF602" s="18">
        <f t="shared" si="70"/>
        <v>28.448000000000004</v>
      </c>
    </row>
    <row r="603" spans="1:32" x14ac:dyDescent="0.25">
      <c r="A603" s="9" t="s">
        <v>617</v>
      </c>
      <c r="B603" s="12">
        <f>VLOOKUP(A603, 'Measures with Incentive Levels'!$A$1:$C$21, 2, FALSE)*R603</f>
        <v>316.82</v>
      </c>
      <c r="C603" s="12">
        <f t="shared" si="64"/>
        <v>31.682000000000002</v>
      </c>
      <c r="D603">
        <v>2333389</v>
      </c>
      <c r="E603" t="s">
        <v>1502</v>
      </c>
      <c r="F603" t="s">
        <v>1503</v>
      </c>
      <c r="G603" t="s">
        <v>2506</v>
      </c>
      <c r="H603" t="s">
        <v>2511</v>
      </c>
      <c r="J603" t="s">
        <v>2508</v>
      </c>
      <c r="K603" t="s">
        <v>1648</v>
      </c>
      <c r="L603" t="s">
        <v>2509</v>
      </c>
      <c r="M603" t="s">
        <v>1509</v>
      </c>
      <c r="N603">
        <v>0</v>
      </c>
      <c r="O603">
        <v>2</v>
      </c>
      <c r="P603">
        <v>2</v>
      </c>
      <c r="Q603" t="s">
        <v>1510</v>
      </c>
      <c r="R603">
        <v>22.63</v>
      </c>
      <c r="S603">
        <v>0</v>
      </c>
      <c r="T603">
        <v>22.63</v>
      </c>
      <c r="U603">
        <v>39.5</v>
      </c>
      <c r="V603">
        <v>58</v>
      </c>
      <c r="W603">
        <v>30</v>
      </c>
      <c r="X603">
        <v>1.08</v>
      </c>
      <c r="Y603" t="s">
        <v>1273</v>
      </c>
      <c r="Z603">
        <v>43497</v>
      </c>
      <c r="AA603" s="17">
        <f t="shared" si="65"/>
        <v>2333389</v>
      </c>
      <c r="AB603" s="17" t="str">
        <f t="shared" si="66"/>
        <v>Solid Door Reach-In Refrigerator</v>
      </c>
      <c r="AC603" s="9" t="str">
        <f t="shared" si="67"/>
        <v>Beverage-Air</v>
      </c>
      <c r="AD603" s="18" t="str">
        <f t="shared" si="68"/>
        <v>SM58HC*********</v>
      </c>
      <c r="AE603" s="18">
        <f t="shared" si="69"/>
        <v>316.82</v>
      </c>
      <c r="AF603" s="18">
        <f t="shared" si="70"/>
        <v>31.682000000000002</v>
      </c>
    </row>
    <row r="604" spans="1:32" x14ac:dyDescent="0.25">
      <c r="A604" s="9" t="s">
        <v>617</v>
      </c>
      <c r="B604" s="12">
        <f>VLOOKUP(A604, 'Measures with Incentive Levels'!$A$1:$C$21, 2, FALSE)*R604</f>
        <v>154.84</v>
      </c>
      <c r="C604" s="12">
        <f t="shared" si="64"/>
        <v>15.484000000000002</v>
      </c>
      <c r="D604">
        <v>2334065</v>
      </c>
      <c r="E604" t="s">
        <v>546</v>
      </c>
      <c r="F604" t="s">
        <v>1096</v>
      </c>
      <c r="G604" t="s">
        <v>2512</v>
      </c>
      <c r="H604" t="s">
        <v>2512</v>
      </c>
      <c r="I604" t="s">
        <v>2513</v>
      </c>
      <c r="J604" t="s">
        <v>2508</v>
      </c>
      <c r="K604" t="s">
        <v>1648</v>
      </c>
      <c r="L604" t="s">
        <v>2509</v>
      </c>
      <c r="M604" t="s">
        <v>1509</v>
      </c>
      <c r="N604">
        <v>0</v>
      </c>
      <c r="O604">
        <v>2</v>
      </c>
      <c r="P604">
        <v>2</v>
      </c>
      <c r="Q604" t="s">
        <v>1510</v>
      </c>
      <c r="R604">
        <v>11.06</v>
      </c>
      <c r="S604">
        <v>0</v>
      </c>
      <c r="T604">
        <v>11.06</v>
      </c>
      <c r="U604">
        <v>41.63</v>
      </c>
      <c r="V604">
        <v>34</v>
      </c>
      <c r="W604">
        <v>33</v>
      </c>
      <c r="X604">
        <v>0.72</v>
      </c>
      <c r="Y604" t="s">
        <v>1273</v>
      </c>
      <c r="Z604">
        <v>43374</v>
      </c>
      <c r="AA604" s="17">
        <f t="shared" si="65"/>
        <v>2334065</v>
      </c>
      <c r="AB604" s="17" t="str">
        <f t="shared" si="66"/>
        <v>Solid Door Reach-In Refrigerator</v>
      </c>
      <c r="AC604" s="9" t="str">
        <f t="shared" si="67"/>
        <v>True Refrigeration</v>
      </c>
      <c r="AD604" s="18" t="str">
        <f t="shared" si="68"/>
        <v>TMC-34-DS-HC</v>
      </c>
      <c r="AE604" s="18">
        <f t="shared" si="69"/>
        <v>154.84</v>
      </c>
      <c r="AF604" s="18">
        <f t="shared" si="70"/>
        <v>15.484000000000002</v>
      </c>
    </row>
    <row r="605" spans="1:32" x14ac:dyDescent="0.25">
      <c r="A605" s="9" t="s">
        <v>617</v>
      </c>
      <c r="B605" s="12">
        <f>VLOOKUP(A605, 'Measures with Incentive Levels'!$A$1:$C$21, 2, FALSE)*R605</f>
        <v>154.84</v>
      </c>
      <c r="C605" s="12">
        <f t="shared" si="64"/>
        <v>15.484000000000002</v>
      </c>
      <c r="D605">
        <v>2334060</v>
      </c>
      <c r="E605" t="s">
        <v>546</v>
      </c>
      <c r="F605" t="s">
        <v>1096</v>
      </c>
      <c r="G605" t="s">
        <v>2514</v>
      </c>
      <c r="H605" t="s">
        <v>2514</v>
      </c>
      <c r="I605" t="s">
        <v>2515</v>
      </c>
      <c r="J605" t="s">
        <v>2508</v>
      </c>
      <c r="K605" t="s">
        <v>1648</v>
      </c>
      <c r="L605" t="s">
        <v>2509</v>
      </c>
      <c r="M605" t="s">
        <v>1509</v>
      </c>
      <c r="N605">
        <v>0</v>
      </c>
      <c r="O605">
        <v>1</v>
      </c>
      <c r="P605">
        <v>1</v>
      </c>
      <c r="Q605" t="s">
        <v>1510</v>
      </c>
      <c r="R605">
        <v>11.06</v>
      </c>
      <c r="S605">
        <v>0</v>
      </c>
      <c r="T605">
        <v>11.06</v>
      </c>
      <c r="U605">
        <v>41.63</v>
      </c>
      <c r="V605">
        <v>34</v>
      </c>
      <c r="W605">
        <v>33</v>
      </c>
      <c r="X605">
        <v>0.69</v>
      </c>
      <c r="Y605" t="s">
        <v>1273</v>
      </c>
      <c r="Z605">
        <v>43374</v>
      </c>
      <c r="AA605" s="17">
        <f t="shared" si="65"/>
        <v>2334060</v>
      </c>
      <c r="AB605" s="17" t="str">
        <f t="shared" si="66"/>
        <v>Solid Door Reach-In Refrigerator</v>
      </c>
      <c r="AC605" s="9" t="str">
        <f t="shared" si="67"/>
        <v>True Refrigeration</v>
      </c>
      <c r="AD605" s="18" t="str">
        <f t="shared" si="68"/>
        <v>TMC-34-HC</v>
      </c>
      <c r="AE605" s="18">
        <f t="shared" si="69"/>
        <v>154.84</v>
      </c>
      <c r="AF605" s="18">
        <f t="shared" si="70"/>
        <v>15.484000000000002</v>
      </c>
    </row>
    <row r="606" spans="1:32" x14ac:dyDescent="0.25">
      <c r="A606" s="9" t="s">
        <v>617</v>
      </c>
      <c r="B606" s="12">
        <f>VLOOKUP(A606, 'Measures with Incentive Levels'!$A$1:$C$21, 2, FALSE)*R606</f>
        <v>232.54</v>
      </c>
      <c r="C606" s="12">
        <f t="shared" si="64"/>
        <v>23.254000000000001</v>
      </c>
      <c r="D606">
        <v>2334068</v>
      </c>
      <c r="E606" t="s">
        <v>546</v>
      </c>
      <c r="F606" t="s">
        <v>1096</v>
      </c>
      <c r="G606" t="s">
        <v>2516</v>
      </c>
      <c r="H606" t="s">
        <v>2516</v>
      </c>
      <c r="J606" t="s">
        <v>2508</v>
      </c>
      <c r="K606" t="s">
        <v>1648</v>
      </c>
      <c r="L606" t="s">
        <v>2509</v>
      </c>
      <c r="M606" t="s">
        <v>1509</v>
      </c>
      <c r="N606">
        <v>0</v>
      </c>
      <c r="O606">
        <v>2</v>
      </c>
      <c r="P606">
        <v>2</v>
      </c>
      <c r="Q606" t="s">
        <v>1510</v>
      </c>
      <c r="R606">
        <v>16.61</v>
      </c>
      <c r="S606">
        <v>0</v>
      </c>
      <c r="T606">
        <v>16.61</v>
      </c>
      <c r="U606">
        <v>41.63</v>
      </c>
      <c r="V606">
        <v>49</v>
      </c>
      <c r="W606">
        <v>33</v>
      </c>
      <c r="X606">
        <v>0.96</v>
      </c>
      <c r="Y606" t="s">
        <v>1273</v>
      </c>
      <c r="Z606">
        <v>43374</v>
      </c>
      <c r="AA606" s="17">
        <f t="shared" si="65"/>
        <v>2334068</v>
      </c>
      <c r="AB606" s="17" t="str">
        <f t="shared" si="66"/>
        <v>Solid Door Reach-In Refrigerator</v>
      </c>
      <c r="AC606" s="9" t="str">
        <f t="shared" si="67"/>
        <v>True Refrigeration</v>
      </c>
      <c r="AD606" s="18" t="str">
        <f t="shared" si="68"/>
        <v>TMC-49-DS-HC</v>
      </c>
      <c r="AE606" s="18">
        <f t="shared" si="69"/>
        <v>232.54</v>
      </c>
      <c r="AF606" s="18">
        <f t="shared" si="70"/>
        <v>23.254000000000001</v>
      </c>
    </row>
    <row r="607" spans="1:32" x14ac:dyDescent="0.25">
      <c r="A607" s="9" t="s">
        <v>617</v>
      </c>
      <c r="B607" s="12">
        <f>VLOOKUP(A607, 'Measures with Incentive Levels'!$A$1:$C$21, 2, FALSE)*R607</f>
        <v>232.54</v>
      </c>
      <c r="C607" s="12">
        <f t="shared" si="64"/>
        <v>23.254000000000001</v>
      </c>
      <c r="D607">
        <v>2292709</v>
      </c>
      <c r="E607" t="s">
        <v>546</v>
      </c>
      <c r="F607" t="s">
        <v>1096</v>
      </c>
      <c r="G607" t="s">
        <v>2517</v>
      </c>
      <c r="H607" t="s">
        <v>2517</v>
      </c>
      <c r="I607" t="s">
        <v>2518</v>
      </c>
      <c r="J607" t="s">
        <v>2508</v>
      </c>
      <c r="K607" t="s">
        <v>1648</v>
      </c>
      <c r="L607" t="s">
        <v>2509</v>
      </c>
      <c r="M607" t="s">
        <v>1509</v>
      </c>
      <c r="N607">
        <v>0</v>
      </c>
      <c r="O607">
        <v>1</v>
      </c>
      <c r="P607">
        <v>1</v>
      </c>
      <c r="Q607" t="s">
        <v>1510</v>
      </c>
      <c r="R607">
        <v>16.61</v>
      </c>
      <c r="S607">
        <v>0</v>
      </c>
      <c r="T607">
        <v>16.61</v>
      </c>
      <c r="U607">
        <v>41.63</v>
      </c>
      <c r="V607">
        <v>49</v>
      </c>
      <c r="W607">
        <v>33</v>
      </c>
      <c r="X607">
        <v>1.06</v>
      </c>
      <c r="Y607" t="s">
        <v>1273</v>
      </c>
      <c r="Z607">
        <v>42514</v>
      </c>
      <c r="AA607" s="17">
        <f t="shared" si="65"/>
        <v>2292709</v>
      </c>
      <c r="AB607" s="17" t="str">
        <f t="shared" si="66"/>
        <v>Solid Door Reach-In Refrigerator</v>
      </c>
      <c r="AC607" s="9" t="str">
        <f t="shared" si="67"/>
        <v>True Refrigeration</v>
      </c>
      <c r="AD607" s="18" t="str">
        <f t="shared" si="68"/>
        <v>TMC-49-HC</v>
      </c>
      <c r="AE607" s="18">
        <f t="shared" si="69"/>
        <v>232.54</v>
      </c>
      <c r="AF607" s="18">
        <f t="shared" si="70"/>
        <v>23.254000000000001</v>
      </c>
    </row>
    <row r="608" spans="1:32" x14ac:dyDescent="0.25">
      <c r="A608" s="9" t="s">
        <v>617</v>
      </c>
      <c r="B608" s="12">
        <f>VLOOKUP(A608, 'Measures with Incentive Levels'!$A$1:$C$21, 2, FALSE)*R608</f>
        <v>279.16000000000003</v>
      </c>
      <c r="C608" s="12">
        <f t="shared" si="64"/>
        <v>27.916000000000004</v>
      </c>
      <c r="D608">
        <v>2334071</v>
      </c>
      <c r="E608" t="s">
        <v>546</v>
      </c>
      <c r="F608" t="s">
        <v>1096</v>
      </c>
      <c r="G608" t="s">
        <v>2519</v>
      </c>
      <c r="H608" t="s">
        <v>2519</v>
      </c>
      <c r="I608" t="s">
        <v>2520</v>
      </c>
      <c r="J608" t="s">
        <v>2508</v>
      </c>
      <c r="K608" t="s">
        <v>1648</v>
      </c>
      <c r="L608" t="s">
        <v>2509</v>
      </c>
      <c r="M608" t="s">
        <v>1509</v>
      </c>
      <c r="N608">
        <v>0</v>
      </c>
      <c r="O608">
        <v>2</v>
      </c>
      <c r="P608">
        <v>2</v>
      </c>
      <c r="Q608" t="s">
        <v>1510</v>
      </c>
      <c r="R608">
        <v>19.940000000000001</v>
      </c>
      <c r="S608">
        <v>0</v>
      </c>
      <c r="T608">
        <v>19.940000000000001</v>
      </c>
      <c r="U608">
        <v>41.63</v>
      </c>
      <c r="V608">
        <v>58</v>
      </c>
      <c r="W608">
        <v>33</v>
      </c>
      <c r="X608">
        <v>0.98</v>
      </c>
      <c r="Y608" t="s">
        <v>1273</v>
      </c>
      <c r="Z608">
        <v>43374</v>
      </c>
      <c r="AA608" s="17">
        <f t="shared" si="65"/>
        <v>2334071</v>
      </c>
      <c r="AB608" s="17" t="str">
        <f t="shared" si="66"/>
        <v>Solid Door Reach-In Refrigerator</v>
      </c>
      <c r="AC608" s="9" t="str">
        <f t="shared" si="67"/>
        <v>True Refrigeration</v>
      </c>
      <c r="AD608" s="18" t="str">
        <f t="shared" si="68"/>
        <v>TMC-58-DS-HC</v>
      </c>
      <c r="AE608" s="18">
        <f t="shared" si="69"/>
        <v>279.16000000000003</v>
      </c>
      <c r="AF608" s="18">
        <f t="shared" si="70"/>
        <v>27.916000000000004</v>
      </c>
    </row>
    <row r="609" spans="1:32" x14ac:dyDescent="0.25">
      <c r="A609" s="9" t="s">
        <v>617</v>
      </c>
      <c r="B609" s="12">
        <f>VLOOKUP(A609, 'Measures with Incentive Levels'!$A$1:$C$21, 2, FALSE)*R609</f>
        <v>279.16000000000003</v>
      </c>
      <c r="C609" s="12">
        <f t="shared" si="64"/>
        <v>27.916000000000004</v>
      </c>
      <c r="D609">
        <v>2295154</v>
      </c>
      <c r="E609" t="s">
        <v>546</v>
      </c>
      <c r="F609" t="s">
        <v>1096</v>
      </c>
      <c r="G609" t="s">
        <v>2521</v>
      </c>
      <c r="H609" t="s">
        <v>2521</v>
      </c>
      <c r="I609" t="s">
        <v>2522</v>
      </c>
      <c r="J609" t="s">
        <v>2508</v>
      </c>
      <c r="K609" t="s">
        <v>1648</v>
      </c>
      <c r="L609" t="s">
        <v>2509</v>
      </c>
      <c r="M609" t="s">
        <v>1509</v>
      </c>
      <c r="N609">
        <v>0</v>
      </c>
      <c r="O609">
        <v>1</v>
      </c>
      <c r="P609">
        <v>1</v>
      </c>
      <c r="Q609" t="s">
        <v>1510</v>
      </c>
      <c r="R609">
        <v>19.940000000000001</v>
      </c>
      <c r="S609">
        <v>0</v>
      </c>
      <c r="T609">
        <v>19.940000000000001</v>
      </c>
      <c r="U609">
        <v>41.63</v>
      </c>
      <c r="V609">
        <v>58</v>
      </c>
      <c r="W609">
        <v>33</v>
      </c>
      <c r="X609">
        <v>1.25</v>
      </c>
      <c r="Y609" t="s">
        <v>1273</v>
      </c>
      <c r="Z609">
        <v>42515</v>
      </c>
      <c r="AA609" s="17">
        <f t="shared" si="65"/>
        <v>2295154</v>
      </c>
      <c r="AB609" s="17" t="str">
        <f t="shared" si="66"/>
        <v>Solid Door Reach-In Refrigerator</v>
      </c>
      <c r="AC609" s="9" t="str">
        <f t="shared" si="67"/>
        <v>True Refrigeration</v>
      </c>
      <c r="AD609" s="18" t="str">
        <f t="shared" si="68"/>
        <v>TMC-58-HC</v>
      </c>
      <c r="AE609" s="18">
        <f t="shared" si="69"/>
        <v>279.16000000000003</v>
      </c>
      <c r="AF609" s="18">
        <f t="shared" si="70"/>
        <v>27.916000000000004</v>
      </c>
    </row>
  </sheetData>
  <autoFilter ref="A1:AC1" xr:uid="{BBD18671-2B8A-42FE-A784-3E47BDFA4D15}"/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8A046-9D39-4CE1-996C-1CD44BE29303}">
  <dimension ref="A1:AF161"/>
  <sheetViews>
    <sheetView workbookViewId="0"/>
  </sheetViews>
  <sheetFormatPr defaultRowHeight="15" x14ac:dyDescent="0.25"/>
  <cols>
    <col min="1" max="1" width="27.85546875" style="9" bestFit="1" customWidth="1"/>
    <col min="2" max="3" width="27.85546875" style="9" customWidth="1"/>
    <col min="4" max="4" width="13.28515625" bestFit="1" customWidth="1"/>
    <col min="5" max="5" width="33.28515625" bestFit="1" customWidth="1"/>
    <col min="6" max="6" width="35.5703125" bestFit="1" customWidth="1"/>
    <col min="7" max="7" width="14.7109375" bestFit="1" customWidth="1"/>
    <col min="8" max="8" width="18.5703125" style="12" bestFit="1" customWidth="1"/>
    <col min="9" max="9" width="19.5703125" style="12" bestFit="1" customWidth="1"/>
    <col min="27" max="32" width="12.7109375" customWidth="1"/>
  </cols>
  <sheetData>
    <row r="1" spans="1:32" s="10" customFormat="1" x14ac:dyDescent="0.25">
      <c r="A1" s="15" t="s">
        <v>2528</v>
      </c>
      <c r="B1" s="14" t="s">
        <v>2531</v>
      </c>
      <c r="C1" s="14" t="s">
        <v>2532</v>
      </c>
      <c r="D1" s="15" t="s">
        <v>2527</v>
      </c>
      <c r="E1" s="10" t="s">
        <v>632</v>
      </c>
      <c r="F1" s="15" t="s">
        <v>2530</v>
      </c>
      <c r="G1" s="10" t="s">
        <v>633</v>
      </c>
      <c r="H1" s="15" t="s">
        <v>2529</v>
      </c>
      <c r="I1" s="11" t="s">
        <v>634</v>
      </c>
      <c r="J1" s="10" t="s">
        <v>979</v>
      </c>
      <c r="K1" s="10" t="s">
        <v>980</v>
      </c>
      <c r="L1" s="10" t="s">
        <v>981</v>
      </c>
      <c r="M1" s="10" t="s">
        <v>982</v>
      </c>
      <c r="N1" s="10" t="s">
        <v>983</v>
      </c>
      <c r="O1" s="10" t="s">
        <v>984</v>
      </c>
      <c r="P1" s="10" t="s">
        <v>985</v>
      </c>
      <c r="Q1" s="10" t="s">
        <v>986</v>
      </c>
      <c r="R1" s="10" t="s">
        <v>987</v>
      </c>
      <c r="S1" s="10" t="s">
        <v>988</v>
      </c>
      <c r="T1" s="10" t="s">
        <v>989</v>
      </c>
      <c r="U1" s="10" t="s">
        <v>990</v>
      </c>
      <c r="V1" s="10" t="s">
        <v>991</v>
      </c>
      <c r="W1" s="10" t="s">
        <v>647</v>
      </c>
      <c r="X1" s="10" t="s">
        <v>992</v>
      </c>
      <c r="Y1" s="10" t="s">
        <v>649</v>
      </c>
      <c r="Z1" s="10" t="s">
        <v>650</v>
      </c>
      <c r="AA1" s="19" t="s">
        <v>2535</v>
      </c>
      <c r="AB1" s="19" t="s">
        <v>2536</v>
      </c>
      <c r="AC1" s="19" t="s">
        <v>2537</v>
      </c>
      <c r="AD1" s="19" t="s">
        <v>2538</v>
      </c>
      <c r="AE1" s="19" t="s">
        <v>2539</v>
      </c>
      <c r="AF1" s="19" t="s">
        <v>2540</v>
      </c>
    </row>
    <row r="2" spans="1:32" x14ac:dyDescent="0.25">
      <c r="A2" s="9" t="str">
        <f>IF(AND(L2&gt;100,L2&lt;200),"Ice Machines 101-200 lbs",IF(AND(L2&gt;=200,L2&lt;300),"Ice Machines 201-300 lbs",IF(AND(L2&gt;=300,L2&lt;400),"Ice Machines 301-400 lbs",IF(AND(L2&gt;=400,L2&lt;500),"Ice Machines 401-500 lbs",IF(AND(L2&gt;=500,L2&lt;1000),"Ice Machines 501-1000 lbs","Ice Machines &gt;1001 lbs")))))</f>
        <v>Ice Machines &gt;1001 lbs</v>
      </c>
      <c r="B2" s="12">
        <f>VLOOKUP(A2, 'Measures with Incentive Levels'!$A$1:$C$21, 2, FALSE)</f>
        <v>350</v>
      </c>
      <c r="C2" s="12">
        <f>+B2*0.1</f>
        <v>35</v>
      </c>
      <c r="D2">
        <v>2312474</v>
      </c>
      <c r="E2" t="s">
        <v>545</v>
      </c>
      <c r="F2" t="s">
        <v>993</v>
      </c>
      <c r="G2" t="s">
        <v>245</v>
      </c>
      <c r="H2" s="12" t="s">
        <v>245</v>
      </c>
      <c r="J2" t="s">
        <v>994</v>
      </c>
      <c r="K2" t="s">
        <v>995</v>
      </c>
      <c r="L2">
        <v>1675</v>
      </c>
      <c r="M2">
        <v>3.9</v>
      </c>
      <c r="O2">
        <v>19</v>
      </c>
      <c r="P2">
        <v>100</v>
      </c>
      <c r="Q2" t="s">
        <v>996</v>
      </c>
      <c r="W2">
        <v>43019</v>
      </c>
      <c r="X2">
        <v>43524</v>
      </c>
      <c r="Y2" t="s">
        <v>655</v>
      </c>
      <c r="Z2" t="s">
        <v>997</v>
      </c>
      <c r="AA2" s="17">
        <f>+D2</f>
        <v>2312474</v>
      </c>
      <c r="AB2" s="17" t="str">
        <f t="shared" ref="AB2" si="0">+A2</f>
        <v>Ice Machines &gt;1001 lbs</v>
      </c>
      <c r="AC2" s="9" t="str">
        <f>+F2</f>
        <v>Hoshizaki</v>
      </c>
      <c r="AD2" s="18" t="str">
        <f>+H2</f>
        <v>KM-1900SAJ3</v>
      </c>
      <c r="AE2" s="18">
        <f>+B2</f>
        <v>350</v>
      </c>
      <c r="AF2" s="18">
        <f>+C2</f>
        <v>35</v>
      </c>
    </row>
    <row r="3" spans="1:32" x14ac:dyDescent="0.25">
      <c r="A3" s="9" t="str">
        <f t="shared" ref="A3:A66" si="1">IF(AND(L3&gt;100,L3&lt;200),"Ice Machines 101-200 lbs",IF(AND(L3&gt;=200,L3&lt;300),"Ice Machines 201-300 lbs",IF(AND(L3&gt;=300,L3&lt;400),"Ice Machines 301-400 lbs",IF(AND(L3&gt;=400,L3&lt;500),"Ice Machines 401-500 lbs",IF(AND(L3&gt;=500,L3&lt;1000),"Ice Machines 501-1000 lbs","Ice Machines &gt;1001 lbs")))))</f>
        <v>Ice Machines &gt;1001 lbs</v>
      </c>
      <c r="B3" s="12">
        <f>VLOOKUP(A3, 'Measures with Incentive Levels'!$A$1:$C$21, 2, FALSE)</f>
        <v>350</v>
      </c>
      <c r="C3" s="12">
        <f t="shared" ref="C3:C66" si="2">+B3*0.1</f>
        <v>35</v>
      </c>
      <c r="D3">
        <v>2312475</v>
      </c>
      <c r="E3" t="s">
        <v>545</v>
      </c>
      <c r="F3" t="s">
        <v>993</v>
      </c>
      <c r="G3" t="s">
        <v>246</v>
      </c>
      <c r="H3" s="12" t="s">
        <v>246</v>
      </c>
      <c r="J3" t="s">
        <v>994</v>
      </c>
      <c r="K3" t="s">
        <v>995</v>
      </c>
      <c r="L3">
        <v>1675</v>
      </c>
      <c r="M3">
        <v>3.9</v>
      </c>
      <c r="O3">
        <v>19</v>
      </c>
      <c r="P3">
        <v>100</v>
      </c>
      <c r="Q3" t="s">
        <v>996</v>
      </c>
      <c r="W3">
        <v>43019</v>
      </c>
      <c r="X3">
        <v>43524</v>
      </c>
      <c r="Y3" t="s">
        <v>655</v>
      </c>
      <c r="Z3" t="s">
        <v>998</v>
      </c>
      <c r="AA3" s="17">
        <f t="shared" ref="AA3:AA66" si="3">+D3</f>
        <v>2312475</v>
      </c>
      <c r="AB3" s="17" t="str">
        <f t="shared" ref="AB3:AB66" si="4">+A3</f>
        <v>Ice Machines &gt;1001 lbs</v>
      </c>
      <c r="AC3" s="9" t="str">
        <f t="shared" ref="AC3:AC66" si="5">+F3</f>
        <v>Hoshizaki</v>
      </c>
      <c r="AD3" s="18" t="str">
        <f t="shared" ref="AD3:AD66" si="6">+H3</f>
        <v>KM-1900SAJ</v>
      </c>
      <c r="AE3" s="18">
        <f t="shared" ref="AE3:AE66" si="7">+B3</f>
        <v>350</v>
      </c>
      <c r="AF3" s="18">
        <f t="shared" ref="AF3:AF66" si="8">+C3</f>
        <v>35</v>
      </c>
    </row>
    <row r="4" spans="1:32" x14ac:dyDescent="0.25">
      <c r="A4" s="9" t="str">
        <f t="shared" si="1"/>
        <v>Ice Machines &gt;1001 lbs</v>
      </c>
      <c r="B4" s="12">
        <f>VLOOKUP(A4, 'Measures with Incentive Levels'!$A$1:$C$21, 2, FALSE)</f>
        <v>350</v>
      </c>
      <c r="C4" s="12">
        <f t="shared" si="2"/>
        <v>35</v>
      </c>
      <c r="D4">
        <v>2312476</v>
      </c>
      <c r="E4" t="s">
        <v>545</v>
      </c>
      <c r="F4" t="s">
        <v>993</v>
      </c>
      <c r="G4" t="s">
        <v>247</v>
      </c>
      <c r="H4" s="12" t="s">
        <v>247</v>
      </c>
      <c r="J4" t="s">
        <v>999</v>
      </c>
      <c r="K4" t="s">
        <v>995</v>
      </c>
      <c r="L4">
        <v>1700</v>
      </c>
      <c r="M4">
        <v>3.9</v>
      </c>
      <c r="O4">
        <v>19</v>
      </c>
      <c r="P4">
        <v>100</v>
      </c>
      <c r="Q4" t="s">
        <v>996</v>
      </c>
      <c r="V4" t="s">
        <v>1000</v>
      </c>
      <c r="W4">
        <v>43019</v>
      </c>
      <c r="X4">
        <v>43524</v>
      </c>
      <c r="Y4" t="s">
        <v>655</v>
      </c>
      <c r="Z4" t="s">
        <v>1001</v>
      </c>
      <c r="AA4" s="17">
        <f t="shared" si="3"/>
        <v>2312476</v>
      </c>
      <c r="AB4" s="17" t="str">
        <f t="shared" si="4"/>
        <v>Ice Machines &gt;1001 lbs</v>
      </c>
      <c r="AC4" s="9" t="str">
        <f t="shared" si="5"/>
        <v>Hoshizaki</v>
      </c>
      <c r="AD4" s="18" t="str">
        <f t="shared" si="6"/>
        <v>KM-1900SRJ</v>
      </c>
      <c r="AE4" s="18">
        <f t="shared" si="7"/>
        <v>350</v>
      </c>
      <c r="AF4" s="18">
        <f t="shared" si="8"/>
        <v>35</v>
      </c>
    </row>
    <row r="5" spans="1:32" x14ac:dyDescent="0.25">
      <c r="A5" s="9" t="str">
        <f t="shared" si="1"/>
        <v>Ice Machines &gt;1001 lbs</v>
      </c>
      <c r="B5" s="12">
        <f>VLOOKUP(A5, 'Measures with Incentive Levels'!$A$1:$C$21, 2, FALSE)</f>
        <v>350</v>
      </c>
      <c r="C5" s="12">
        <f t="shared" si="2"/>
        <v>35</v>
      </c>
      <c r="D5">
        <v>2312477</v>
      </c>
      <c r="E5" t="s">
        <v>545</v>
      </c>
      <c r="F5" t="s">
        <v>993</v>
      </c>
      <c r="G5" t="s">
        <v>248</v>
      </c>
      <c r="H5" s="12" t="s">
        <v>248</v>
      </c>
      <c r="J5" t="s">
        <v>999</v>
      </c>
      <c r="K5" t="s">
        <v>995</v>
      </c>
      <c r="L5">
        <v>1700</v>
      </c>
      <c r="M5">
        <v>3.9</v>
      </c>
      <c r="O5">
        <v>19</v>
      </c>
      <c r="P5">
        <v>100</v>
      </c>
      <c r="Q5" t="s">
        <v>996</v>
      </c>
      <c r="V5" t="s">
        <v>1000</v>
      </c>
      <c r="W5">
        <v>43019</v>
      </c>
      <c r="X5">
        <v>43524</v>
      </c>
      <c r="Y5" t="s">
        <v>655</v>
      </c>
      <c r="Z5" t="s">
        <v>1002</v>
      </c>
      <c r="AA5" s="17">
        <f t="shared" si="3"/>
        <v>2312477</v>
      </c>
      <c r="AB5" s="17" t="str">
        <f t="shared" si="4"/>
        <v>Ice Machines &gt;1001 lbs</v>
      </c>
      <c r="AC5" s="9" t="str">
        <f t="shared" si="5"/>
        <v>Hoshizaki</v>
      </c>
      <c r="AD5" s="18" t="str">
        <f t="shared" si="6"/>
        <v>KM-1900SRJ3</v>
      </c>
      <c r="AE5" s="18">
        <f t="shared" si="7"/>
        <v>350</v>
      </c>
      <c r="AF5" s="18">
        <f t="shared" si="8"/>
        <v>35</v>
      </c>
    </row>
    <row r="6" spans="1:32" x14ac:dyDescent="0.25">
      <c r="A6" s="9" t="str">
        <f t="shared" si="1"/>
        <v>Ice Machines &gt;1001 lbs</v>
      </c>
      <c r="B6" s="12">
        <f>VLOOKUP(A6, 'Measures with Incentive Levels'!$A$1:$C$21, 2, FALSE)</f>
        <v>350</v>
      </c>
      <c r="C6" s="12">
        <f t="shared" si="2"/>
        <v>35</v>
      </c>
      <c r="D6">
        <v>2312478</v>
      </c>
      <c r="E6" t="s">
        <v>545</v>
      </c>
      <c r="F6" t="s">
        <v>993</v>
      </c>
      <c r="G6" t="s">
        <v>249</v>
      </c>
      <c r="H6" s="12" t="s">
        <v>249</v>
      </c>
      <c r="J6" t="s">
        <v>999</v>
      </c>
      <c r="K6" t="s">
        <v>995</v>
      </c>
      <c r="L6">
        <v>1600</v>
      </c>
      <c r="M6">
        <v>3.96</v>
      </c>
      <c r="O6">
        <v>17.600000000000001</v>
      </c>
      <c r="P6">
        <v>100</v>
      </c>
      <c r="Q6" t="s">
        <v>996</v>
      </c>
      <c r="V6" t="s">
        <v>1000</v>
      </c>
      <c r="W6">
        <v>42815</v>
      </c>
      <c r="X6">
        <v>43523</v>
      </c>
      <c r="Y6" t="s">
        <v>655</v>
      </c>
      <c r="Z6" t="s">
        <v>1003</v>
      </c>
      <c r="AA6" s="17">
        <f t="shared" si="3"/>
        <v>2312478</v>
      </c>
      <c r="AB6" s="17" t="str">
        <f t="shared" si="4"/>
        <v>Ice Machines &gt;1001 lbs</v>
      </c>
      <c r="AC6" s="9" t="str">
        <f t="shared" si="5"/>
        <v>Hoshizaki</v>
      </c>
      <c r="AD6" s="18" t="str">
        <f t="shared" si="6"/>
        <v>KM-1601SRJ</v>
      </c>
      <c r="AE6" s="18">
        <f t="shared" si="7"/>
        <v>350</v>
      </c>
      <c r="AF6" s="18">
        <f t="shared" si="8"/>
        <v>35</v>
      </c>
    </row>
    <row r="7" spans="1:32" x14ac:dyDescent="0.25">
      <c r="A7" s="9" t="str">
        <f t="shared" si="1"/>
        <v>Ice Machines &gt;1001 lbs</v>
      </c>
      <c r="B7" s="12">
        <f>VLOOKUP(A7, 'Measures with Incentive Levels'!$A$1:$C$21, 2, FALSE)</f>
        <v>350</v>
      </c>
      <c r="C7" s="12">
        <f t="shared" si="2"/>
        <v>35</v>
      </c>
      <c r="D7">
        <v>2312479</v>
      </c>
      <c r="E7" t="s">
        <v>545</v>
      </c>
      <c r="F7" t="s">
        <v>993</v>
      </c>
      <c r="G7" t="s">
        <v>250</v>
      </c>
      <c r="H7" s="12" t="s">
        <v>250</v>
      </c>
      <c r="J7" t="s">
        <v>994</v>
      </c>
      <c r="K7" t="s">
        <v>995</v>
      </c>
      <c r="L7">
        <v>1350</v>
      </c>
      <c r="M7">
        <v>3.95</v>
      </c>
      <c r="O7">
        <v>15.6</v>
      </c>
      <c r="P7">
        <v>100</v>
      </c>
      <c r="Q7" t="s">
        <v>996</v>
      </c>
      <c r="W7">
        <v>42856</v>
      </c>
      <c r="X7">
        <v>43524</v>
      </c>
      <c r="Y7" t="s">
        <v>655</v>
      </c>
      <c r="Z7" t="s">
        <v>1004</v>
      </c>
      <c r="AA7" s="17">
        <f t="shared" si="3"/>
        <v>2312479</v>
      </c>
      <c r="AB7" s="17" t="str">
        <f t="shared" si="4"/>
        <v>Ice Machines &gt;1001 lbs</v>
      </c>
      <c r="AC7" s="9" t="str">
        <f t="shared" si="5"/>
        <v>Hoshizaki</v>
      </c>
      <c r="AD7" s="18" t="str">
        <f t="shared" si="6"/>
        <v>KM-1301SAJ3</v>
      </c>
      <c r="AE7" s="18">
        <f t="shared" si="7"/>
        <v>350</v>
      </c>
      <c r="AF7" s="18">
        <f t="shared" si="8"/>
        <v>35</v>
      </c>
    </row>
    <row r="8" spans="1:32" x14ac:dyDescent="0.25">
      <c r="A8" s="9" t="str">
        <f t="shared" si="1"/>
        <v>Ice Machines &gt;1001 lbs</v>
      </c>
      <c r="B8" s="12">
        <f>VLOOKUP(A8, 'Measures with Incentive Levels'!$A$1:$C$21, 2, FALSE)</f>
        <v>350</v>
      </c>
      <c r="C8" s="12">
        <f t="shared" si="2"/>
        <v>35</v>
      </c>
      <c r="D8">
        <v>2312480</v>
      </c>
      <c r="E8" t="s">
        <v>545</v>
      </c>
      <c r="F8" t="s">
        <v>993</v>
      </c>
      <c r="G8" t="s">
        <v>251</v>
      </c>
      <c r="H8" s="12" t="s">
        <v>251</v>
      </c>
      <c r="J8" t="s">
        <v>999</v>
      </c>
      <c r="K8" t="s">
        <v>995</v>
      </c>
      <c r="L8">
        <v>1330</v>
      </c>
      <c r="M8">
        <v>3.83</v>
      </c>
      <c r="O8">
        <v>14</v>
      </c>
      <c r="P8">
        <v>100</v>
      </c>
      <c r="Q8" t="s">
        <v>996</v>
      </c>
      <c r="V8" t="s">
        <v>1005</v>
      </c>
      <c r="W8">
        <v>42856</v>
      </c>
      <c r="X8">
        <v>43524</v>
      </c>
      <c r="Y8" t="s">
        <v>655</v>
      </c>
      <c r="Z8" t="s">
        <v>1006</v>
      </c>
      <c r="AA8" s="17">
        <f t="shared" si="3"/>
        <v>2312480</v>
      </c>
      <c r="AB8" s="17" t="str">
        <f t="shared" si="4"/>
        <v>Ice Machines &gt;1001 lbs</v>
      </c>
      <c r="AC8" s="9" t="str">
        <f t="shared" si="5"/>
        <v>Hoshizaki</v>
      </c>
      <c r="AD8" s="18" t="str">
        <f t="shared" si="6"/>
        <v>KM-1301SRJ3</v>
      </c>
      <c r="AE8" s="18">
        <f t="shared" si="7"/>
        <v>350</v>
      </c>
      <c r="AF8" s="18">
        <f t="shared" si="8"/>
        <v>35</v>
      </c>
    </row>
    <row r="9" spans="1:32" x14ac:dyDescent="0.25">
      <c r="A9" s="9" t="str">
        <f t="shared" si="1"/>
        <v>Ice Machines 501-1000 lbs</v>
      </c>
      <c r="B9" s="12">
        <f>VLOOKUP(A9, 'Measures with Incentive Levels'!$A$1:$C$21, 2, FALSE)</f>
        <v>300</v>
      </c>
      <c r="C9" s="12">
        <f t="shared" si="2"/>
        <v>30</v>
      </c>
      <c r="D9">
        <v>2312481</v>
      </c>
      <c r="E9" t="s">
        <v>545</v>
      </c>
      <c r="F9" t="s">
        <v>993</v>
      </c>
      <c r="G9" t="s">
        <v>252</v>
      </c>
      <c r="H9" s="12" t="s">
        <v>252</v>
      </c>
      <c r="J9" t="s">
        <v>999</v>
      </c>
      <c r="K9" t="s">
        <v>995</v>
      </c>
      <c r="L9">
        <v>853</v>
      </c>
      <c r="M9">
        <v>4.5199999999999996</v>
      </c>
      <c r="O9">
        <v>16</v>
      </c>
      <c r="P9">
        <v>100</v>
      </c>
      <c r="Q9" t="s">
        <v>996</v>
      </c>
      <c r="V9" t="s">
        <v>1005</v>
      </c>
      <c r="W9">
        <v>43025</v>
      </c>
      <c r="X9">
        <v>43523</v>
      </c>
      <c r="Y9" t="s">
        <v>655</v>
      </c>
      <c r="Z9" t="s">
        <v>1007</v>
      </c>
      <c r="AA9" s="17">
        <f t="shared" si="3"/>
        <v>2312481</v>
      </c>
      <c r="AB9" s="17" t="str">
        <f t="shared" si="4"/>
        <v>Ice Machines 501-1000 lbs</v>
      </c>
      <c r="AC9" s="9" t="str">
        <f t="shared" si="5"/>
        <v>Hoshizaki</v>
      </c>
      <c r="AD9" s="18" t="str">
        <f t="shared" si="6"/>
        <v>KM-901MRJ</v>
      </c>
      <c r="AE9" s="18">
        <f t="shared" si="7"/>
        <v>300</v>
      </c>
      <c r="AF9" s="18">
        <f t="shared" si="8"/>
        <v>30</v>
      </c>
    </row>
    <row r="10" spans="1:32" x14ac:dyDescent="0.25">
      <c r="A10" s="9" t="str">
        <f t="shared" si="1"/>
        <v>Ice Machines 501-1000 lbs</v>
      </c>
      <c r="B10" s="12">
        <f>VLOOKUP(A10, 'Measures with Incentive Levels'!$A$1:$C$21, 2, FALSE)</f>
        <v>300</v>
      </c>
      <c r="C10" s="12">
        <f t="shared" si="2"/>
        <v>30</v>
      </c>
      <c r="D10">
        <v>2312482</v>
      </c>
      <c r="E10" t="s">
        <v>545</v>
      </c>
      <c r="F10" t="s">
        <v>993</v>
      </c>
      <c r="G10" t="s">
        <v>253</v>
      </c>
      <c r="H10" s="12" t="s">
        <v>253</v>
      </c>
      <c r="J10" t="s">
        <v>999</v>
      </c>
      <c r="K10" t="s">
        <v>995</v>
      </c>
      <c r="L10">
        <v>830</v>
      </c>
      <c r="M10">
        <v>4.4000000000000004</v>
      </c>
      <c r="O10">
        <v>15</v>
      </c>
      <c r="P10">
        <v>100</v>
      </c>
      <c r="Q10" t="s">
        <v>996</v>
      </c>
      <c r="V10" t="s">
        <v>1005</v>
      </c>
      <c r="W10">
        <v>43018</v>
      </c>
      <c r="X10">
        <v>43523</v>
      </c>
      <c r="Y10" t="s">
        <v>655</v>
      </c>
      <c r="Z10" t="s">
        <v>1008</v>
      </c>
      <c r="AA10" s="17">
        <f t="shared" si="3"/>
        <v>2312482</v>
      </c>
      <c r="AB10" s="17" t="str">
        <f t="shared" si="4"/>
        <v>Ice Machines 501-1000 lbs</v>
      </c>
      <c r="AC10" s="9" t="str">
        <f t="shared" si="5"/>
        <v>Hoshizaki</v>
      </c>
      <c r="AD10" s="18" t="str">
        <f t="shared" si="6"/>
        <v>KM-901MRJ3</v>
      </c>
      <c r="AE10" s="18">
        <f t="shared" si="7"/>
        <v>300</v>
      </c>
      <c r="AF10" s="18">
        <f t="shared" si="8"/>
        <v>30</v>
      </c>
    </row>
    <row r="11" spans="1:32" x14ac:dyDescent="0.25">
      <c r="A11" s="9" t="str">
        <f t="shared" si="1"/>
        <v>Ice Machines 501-1000 lbs</v>
      </c>
      <c r="B11" s="12">
        <f>VLOOKUP(A11, 'Measures with Incentive Levels'!$A$1:$C$21, 2, FALSE)</f>
        <v>300</v>
      </c>
      <c r="C11" s="12">
        <f t="shared" si="2"/>
        <v>30</v>
      </c>
      <c r="D11">
        <v>2312483</v>
      </c>
      <c r="E11" t="s">
        <v>545</v>
      </c>
      <c r="F11" t="s">
        <v>993</v>
      </c>
      <c r="G11" t="s">
        <v>254</v>
      </c>
      <c r="H11" s="12" t="s">
        <v>254</v>
      </c>
      <c r="J11" t="s">
        <v>999</v>
      </c>
      <c r="K11" t="s">
        <v>995</v>
      </c>
      <c r="L11">
        <v>643</v>
      </c>
      <c r="M11">
        <v>4.7</v>
      </c>
      <c r="O11">
        <v>16</v>
      </c>
      <c r="P11">
        <v>100</v>
      </c>
      <c r="Q11" t="s">
        <v>996</v>
      </c>
      <c r="V11" t="s">
        <v>1009</v>
      </c>
      <c r="W11">
        <v>42675</v>
      </c>
      <c r="X11">
        <v>43523</v>
      </c>
      <c r="Y11" t="s">
        <v>655</v>
      </c>
      <c r="Z11" t="s">
        <v>1010</v>
      </c>
      <c r="AA11" s="17">
        <f t="shared" si="3"/>
        <v>2312483</v>
      </c>
      <c r="AB11" s="17" t="str">
        <f t="shared" si="4"/>
        <v>Ice Machines 501-1000 lbs</v>
      </c>
      <c r="AC11" s="9" t="str">
        <f t="shared" si="5"/>
        <v>Hoshizaki</v>
      </c>
      <c r="AD11" s="18" t="str">
        <f t="shared" si="6"/>
        <v>KML-700MRJ</v>
      </c>
      <c r="AE11" s="18">
        <f t="shared" si="7"/>
        <v>300</v>
      </c>
      <c r="AF11" s="18">
        <f t="shared" si="8"/>
        <v>30</v>
      </c>
    </row>
    <row r="12" spans="1:32" x14ac:dyDescent="0.25">
      <c r="A12" s="9" t="str">
        <f t="shared" si="1"/>
        <v>Ice Machines 501-1000 lbs</v>
      </c>
      <c r="B12" s="12">
        <f>VLOOKUP(A12, 'Measures with Incentive Levels'!$A$1:$C$21, 2, FALSE)</f>
        <v>300</v>
      </c>
      <c r="C12" s="12">
        <f t="shared" si="2"/>
        <v>30</v>
      </c>
      <c r="D12">
        <v>2312484</v>
      </c>
      <c r="E12" t="s">
        <v>545</v>
      </c>
      <c r="F12" t="s">
        <v>993</v>
      </c>
      <c r="G12" t="s">
        <v>255</v>
      </c>
      <c r="H12" s="12" t="s">
        <v>255</v>
      </c>
      <c r="J12" t="s">
        <v>1011</v>
      </c>
      <c r="K12" t="s">
        <v>995</v>
      </c>
      <c r="L12">
        <v>534</v>
      </c>
      <c r="M12">
        <v>5.56</v>
      </c>
      <c r="O12">
        <v>16.600000000000001</v>
      </c>
      <c r="P12">
        <v>100</v>
      </c>
      <c r="Q12" t="s">
        <v>996</v>
      </c>
      <c r="W12">
        <v>42888</v>
      </c>
      <c r="X12">
        <v>43409</v>
      </c>
      <c r="Y12" t="s">
        <v>655</v>
      </c>
      <c r="Z12" t="s">
        <v>1012</v>
      </c>
      <c r="AA12" s="17">
        <f t="shared" si="3"/>
        <v>2312484</v>
      </c>
      <c r="AB12" s="17" t="str">
        <f t="shared" si="4"/>
        <v>Ice Machines 501-1000 lbs</v>
      </c>
      <c r="AC12" s="9" t="str">
        <f t="shared" si="5"/>
        <v>Hoshizaki</v>
      </c>
      <c r="AD12" s="18" t="str">
        <f t="shared" si="6"/>
        <v>DKM-500BAJ</v>
      </c>
      <c r="AE12" s="18">
        <f t="shared" si="7"/>
        <v>300</v>
      </c>
      <c r="AF12" s="18">
        <f t="shared" si="8"/>
        <v>30</v>
      </c>
    </row>
    <row r="13" spans="1:32" x14ac:dyDescent="0.25">
      <c r="A13" s="9" t="str">
        <f t="shared" si="1"/>
        <v>Ice Machines 401-500 lbs</v>
      </c>
      <c r="B13" s="12">
        <f>VLOOKUP(A13, 'Measures with Incentive Levels'!$A$1:$C$21, 2, FALSE)</f>
        <v>250</v>
      </c>
      <c r="C13" s="12">
        <f t="shared" si="2"/>
        <v>25</v>
      </c>
      <c r="D13">
        <v>2312485</v>
      </c>
      <c r="E13" t="s">
        <v>545</v>
      </c>
      <c r="F13" t="s">
        <v>993</v>
      </c>
      <c r="G13" t="s">
        <v>256</v>
      </c>
      <c r="H13" s="12" t="s">
        <v>256</v>
      </c>
      <c r="J13" t="s">
        <v>994</v>
      </c>
      <c r="K13" t="s">
        <v>995</v>
      </c>
      <c r="L13">
        <v>435</v>
      </c>
      <c r="M13">
        <v>5.45</v>
      </c>
      <c r="O13">
        <v>19.8</v>
      </c>
      <c r="P13">
        <v>100</v>
      </c>
      <c r="Q13" t="s">
        <v>996</v>
      </c>
      <c r="W13">
        <v>41184</v>
      </c>
      <c r="X13">
        <v>43409</v>
      </c>
      <c r="Y13" t="s">
        <v>655</v>
      </c>
      <c r="Z13" t="s">
        <v>1013</v>
      </c>
      <c r="AA13" s="17">
        <f t="shared" si="3"/>
        <v>2312485</v>
      </c>
      <c r="AB13" s="17" t="str">
        <f t="shared" si="4"/>
        <v>Ice Machines 401-500 lbs</v>
      </c>
      <c r="AC13" s="9" t="str">
        <f t="shared" si="5"/>
        <v>Hoshizaki</v>
      </c>
      <c r="AD13" s="18" t="str">
        <f t="shared" si="6"/>
        <v>IM-500SAA</v>
      </c>
      <c r="AE13" s="18">
        <f t="shared" si="7"/>
        <v>250</v>
      </c>
      <c r="AF13" s="18">
        <f t="shared" si="8"/>
        <v>25</v>
      </c>
    </row>
    <row r="14" spans="1:32" x14ac:dyDescent="0.25">
      <c r="A14" s="9" t="str">
        <f t="shared" si="1"/>
        <v>Ice Machines 401-500 lbs</v>
      </c>
      <c r="B14" s="12">
        <f>VLOOKUP(A14, 'Measures with Incentive Levels'!$A$1:$C$21, 2, FALSE)</f>
        <v>250</v>
      </c>
      <c r="C14" s="12">
        <f t="shared" si="2"/>
        <v>25</v>
      </c>
      <c r="D14">
        <v>2312486</v>
      </c>
      <c r="E14" t="s">
        <v>545</v>
      </c>
      <c r="F14" t="s">
        <v>993</v>
      </c>
      <c r="G14" t="s">
        <v>257</v>
      </c>
      <c r="H14" s="12" t="s">
        <v>257</v>
      </c>
      <c r="J14" t="s">
        <v>994</v>
      </c>
      <c r="K14" t="s">
        <v>995</v>
      </c>
      <c r="L14">
        <v>450</v>
      </c>
      <c r="M14">
        <v>5.3</v>
      </c>
      <c r="O14">
        <v>16</v>
      </c>
      <c r="P14">
        <v>100</v>
      </c>
      <c r="Q14" t="s">
        <v>996</v>
      </c>
      <c r="W14">
        <v>43010</v>
      </c>
      <c r="X14">
        <v>43409</v>
      </c>
      <c r="Y14" t="s">
        <v>655</v>
      </c>
      <c r="Z14" t="s">
        <v>1014</v>
      </c>
      <c r="AA14" s="17">
        <f t="shared" si="3"/>
        <v>2312486</v>
      </c>
      <c r="AB14" s="17" t="str">
        <f t="shared" si="4"/>
        <v>Ice Machines 401-500 lbs</v>
      </c>
      <c r="AC14" s="9" t="str">
        <f t="shared" si="5"/>
        <v>Hoshizaki</v>
      </c>
      <c r="AD14" s="18" t="str">
        <f t="shared" si="6"/>
        <v>KM-515MAJ</v>
      </c>
      <c r="AE14" s="18">
        <f t="shared" si="7"/>
        <v>250</v>
      </c>
      <c r="AF14" s="18">
        <f t="shared" si="8"/>
        <v>25</v>
      </c>
    </row>
    <row r="15" spans="1:32" x14ac:dyDescent="0.25">
      <c r="A15" s="9" t="str">
        <f t="shared" si="1"/>
        <v>Ice Machines 301-400 lbs</v>
      </c>
      <c r="B15" s="12">
        <f>VLOOKUP(A15, 'Measures with Incentive Levels'!$A$1:$C$21, 2, FALSE)</f>
        <v>225</v>
      </c>
      <c r="C15" s="12">
        <f t="shared" si="2"/>
        <v>22.5</v>
      </c>
      <c r="D15">
        <v>2312487</v>
      </c>
      <c r="E15" t="s">
        <v>545</v>
      </c>
      <c r="F15" t="s">
        <v>993</v>
      </c>
      <c r="G15" t="s">
        <v>258</v>
      </c>
      <c r="H15" s="12" t="s">
        <v>258</v>
      </c>
      <c r="J15" t="s">
        <v>994</v>
      </c>
      <c r="K15" t="s">
        <v>995</v>
      </c>
      <c r="L15">
        <v>315</v>
      </c>
      <c r="M15">
        <v>5.65</v>
      </c>
      <c r="O15">
        <v>17.100000000000001</v>
      </c>
      <c r="P15">
        <v>100</v>
      </c>
      <c r="Q15" t="s">
        <v>996</v>
      </c>
      <c r="W15">
        <v>43010</v>
      </c>
      <c r="X15">
        <v>43523</v>
      </c>
      <c r="Y15" t="s">
        <v>655</v>
      </c>
      <c r="Z15" t="s">
        <v>1015</v>
      </c>
      <c r="AA15" s="17">
        <f t="shared" si="3"/>
        <v>2312487</v>
      </c>
      <c r="AB15" s="17" t="str">
        <f t="shared" si="4"/>
        <v>Ice Machines 301-400 lbs</v>
      </c>
      <c r="AC15" s="9" t="str">
        <f t="shared" si="5"/>
        <v>Hoshizaki</v>
      </c>
      <c r="AD15" s="18" t="str">
        <f t="shared" si="6"/>
        <v>KM-340MAJ</v>
      </c>
      <c r="AE15" s="18">
        <f t="shared" si="7"/>
        <v>225</v>
      </c>
      <c r="AF15" s="18">
        <f t="shared" si="8"/>
        <v>22.5</v>
      </c>
    </row>
    <row r="16" spans="1:32" x14ac:dyDescent="0.25">
      <c r="A16" s="9" t="str">
        <f t="shared" si="1"/>
        <v>Ice Machines 501-1000 lbs</v>
      </c>
      <c r="B16" s="12">
        <f>VLOOKUP(A16, 'Measures with Incentive Levels'!$A$1:$C$21, 2, FALSE)</f>
        <v>300</v>
      </c>
      <c r="C16" s="12">
        <f t="shared" si="2"/>
        <v>30</v>
      </c>
      <c r="D16">
        <v>2320605</v>
      </c>
      <c r="E16" t="s">
        <v>545</v>
      </c>
      <c r="F16" t="s">
        <v>993</v>
      </c>
      <c r="G16" t="s">
        <v>259</v>
      </c>
      <c r="H16" s="12" t="s">
        <v>259</v>
      </c>
      <c r="J16" t="s">
        <v>994</v>
      </c>
      <c r="K16" t="s">
        <v>995</v>
      </c>
      <c r="L16">
        <v>572</v>
      </c>
      <c r="M16">
        <v>5.16</v>
      </c>
      <c r="O16">
        <v>16</v>
      </c>
      <c r="P16">
        <v>100</v>
      </c>
      <c r="Q16" t="s">
        <v>996</v>
      </c>
      <c r="W16">
        <v>42675</v>
      </c>
      <c r="X16">
        <v>43250</v>
      </c>
      <c r="Y16" t="s">
        <v>655</v>
      </c>
      <c r="Z16" t="s">
        <v>1016</v>
      </c>
      <c r="AA16" s="17">
        <f t="shared" si="3"/>
        <v>2320605</v>
      </c>
      <c r="AB16" s="17" t="str">
        <f t="shared" si="4"/>
        <v>Ice Machines 501-1000 lbs</v>
      </c>
      <c r="AC16" s="9" t="str">
        <f t="shared" si="5"/>
        <v>Hoshizaki</v>
      </c>
      <c r="AD16" s="18" t="str">
        <f t="shared" si="6"/>
        <v>KML-700MAJ</v>
      </c>
      <c r="AE16" s="18">
        <f t="shared" si="7"/>
        <v>300</v>
      </c>
      <c r="AF16" s="18">
        <f t="shared" si="8"/>
        <v>30</v>
      </c>
    </row>
    <row r="17" spans="1:32" x14ac:dyDescent="0.25">
      <c r="A17" s="9" t="str">
        <f t="shared" si="1"/>
        <v>Ice Machines &gt;1001 lbs</v>
      </c>
      <c r="B17" s="12">
        <f>VLOOKUP(A17, 'Measures with Incentive Levels'!$A$1:$C$21, 2, FALSE)</f>
        <v>350</v>
      </c>
      <c r="C17" s="12">
        <f t="shared" si="2"/>
        <v>35</v>
      </c>
      <c r="D17">
        <v>2320606</v>
      </c>
      <c r="E17" t="s">
        <v>545</v>
      </c>
      <c r="F17" t="s">
        <v>993</v>
      </c>
      <c r="G17" t="s">
        <v>260</v>
      </c>
      <c r="H17" s="12" t="s">
        <v>260</v>
      </c>
      <c r="J17" t="s">
        <v>999</v>
      </c>
      <c r="K17" t="s">
        <v>995</v>
      </c>
      <c r="L17">
        <v>1925</v>
      </c>
      <c r="M17">
        <v>3.67</v>
      </c>
      <c r="O17">
        <v>15</v>
      </c>
      <c r="P17">
        <v>100</v>
      </c>
      <c r="Q17" t="s">
        <v>996</v>
      </c>
      <c r="V17" t="s">
        <v>1000</v>
      </c>
      <c r="W17">
        <v>43216</v>
      </c>
      <c r="X17">
        <v>43524</v>
      </c>
      <c r="Y17" t="s">
        <v>655</v>
      </c>
      <c r="Z17" t="s">
        <v>1017</v>
      </c>
      <c r="AA17" s="17">
        <f t="shared" si="3"/>
        <v>2320606</v>
      </c>
      <c r="AB17" s="17" t="str">
        <f t="shared" si="4"/>
        <v>Ice Machines &gt;1001 lbs</v>
      </c>
      <c r="AC17" s="9" t="str">
        <f t="shared" si="5"/>
        <v>Hoshizaki</v>
      </c>
      <c r="AD17" s="18" t="str">
        <f t="shared" si="6"/>
        <v>KMH-2100SRJ3</v>
      </c>
      <c r="AE17" s="18">
        <f t="shared" si="7"/>
        <v>350</v>
      </c>
      <c r="AF17" s="18">
        <f t="shared" si="8"/>
        <v>35</v>
      </c>
    </row>
    <row r="18" spans="1:32" x14ac:dyDescent="0.25">
      <c r="A18" s="9" t="str">
        <f t="shared" si="1"/>
        <v>Ice Machines &gt;1001 lbs</v>
      </c>
      <c r="B18" s="12">
        <f>VLOOKUP(A18, 'Measures with Incentive Levels'!$A$1:$C$21, 2, FALSE)</f>
        <v>350</v>
      </c>
      <c r="C18" s="12">
        <f t="shared" si="2"/>
        <v>35</v>
      </c>
      <c r="D18">
        <v>2320607</v>
      </c>
      <c r="E18" t="s">
        <v>545</v>
      </c>
      <c r="F18" t="s">
        <v>993</v>
      </c>
      <c r="G18" t="s">
        <v>261</v>
      </c>
      <c r="H18" s="12" t="s">
        <v>261</v>
      </c>
      <c r="J18" t="s">
        <v>999</v>
      </c>
      <c r="K18" t="s">
        <v>995</v>
      </c>
      <c r="L18">
        <v>1850</v>
      </c>
      <c r="M18">
        <v>3.75</v>
      </c>
      <c r="O18">
        <v>15</v>
      </c>
      <c r="P18">
        <v>100</v>
      </c>
      <c r="Q18" t="s">
        <v>996</v>
      </c>
      <c r="V18" t="s">
        <v>1000</v>
      </c>
      <c r="W18">
        <v>43227</v>
      </c>
      <c r="X18">
        <v>43524</v>
      </c>
      <c r="Y18" t="s">
        <v>655</v>
      </c>
      <c r="Z18" t="s">
        <v>1018</v>
      </c>
      <c r="AA18" s="17">
        <f t="shared" si="3"/>
        <v>2320607</v>
      </c>
      <c r="AB18" s="17" t="str">
        <f t="shared" si="4"/>
        <v>Ice Machines &gt;1001 lbs</v>
      </c>
      <c r="AC18" s="9" t="str">
        <f t="shared" si="5"/>
        <v>Hoshizaki</v>
      </c>
      <c r="AD18" s="18" t="str">
        <f t="shared" si="6"/>
        <v>KMH-2100SRJ</v>
      </c>
      <c r="AE18" s="18">
        <f t="shared" si="7"/>
        <v>350</v>
      </c>
      <c r="AF18" s="18">
        <f t="shared" si="8"/>
        <v>35</v>
      </c>
    </row>
    <row r="19" spans="1:32" x14ac:dyDescent="0.25">
      <c r="A19" s="9" t="str">
        <f t="shared" si="1"/>
        <v>Ice Machines &gt;1001 lbs</v>
      </c>
      <c r="B19" s="12">
        <f>VLOOKUP(A19, 'Measures with Incentive Levels'!$A$1:$C$21, 2, FALSE)</f>
        <v>350</v>
      </c>
      <c r="C19" s="12">
        <f t="shared" si="2"/>
        <v>35</v>
      </c>
      <c r="D19">
        <v>2320628</v>
      </c>
      <c r="E19" t="s">
        <v>545</v>
      </c>
      <c r="F19" t="s">
        <v>993</v>
      </c>
      <c r="G19" t="s">
        <v>262</v>
      </c>
      <c r="H19" s="12" t="s">
        <v>262</v>
      </c>
      <c r="J19" t="s">
        <v>999</v>
      </c>
      <c r="K19" t="s">
        <v>995</v>
      </c>
      <c r="L19">
        <v>1100</v>
      </c>
      <c r="M19">
        <v>4.05</v>
      </c>
      <c r="O19">
        <v>16</v>
      </c>
      <c r="P19">
        <v>100</v>
      </c>
      <c r="Q19" t="s">
        <v>996</v>
      </c>
      <c r="V19" t="s">
        <v>1019</v>
      </c>
      <c r="W19">
        <v>43179</v>
      </c>
      <c r="X19">
        <v>43524</v>
      </c>
      <c r="Y19" t="s">
        <v>655</v>
      </c>
      <c r="Z19" t="s">
        <v>1020</v>
      </c>
      <c r="AA19" s="17">
        <f t="shared" si="3"/>
        <v>2320628</v>
      </c>
      <c r="AB19" s="17" t="str">
        <f t="shared" si="4"/>
        <v>Ice Machines &gt;1001 lbs</v>
      </c>
      <c r="AC19" s="9" t="str">
        <f t="shared" si="5"/>
        <v>Hoshizaki</v>
      </c>
      <c r="AD19" s="18" t="str">
        <f t="shared" si="6"/>
        <v>KMS-1122MLJ</v>
      </c>
      <c r="AE19" s="18">
        <f t="shared" si="7"/>
        <v>350</v>
      </c>
      <c r="AF19" s="18">
        <f t="shared" si="8"/>
        <v>35</v>
      </c>
    </row>
    <row r="20" spans="1:32" x14ac:dyDescent="0.25">
      <c r="A20" s="9" t="str">
        <f t="shared" si="1"/>
        <v>Ice Machines 301-400 lbs</v>
      </c>
      <c r="B20" s="12">
        <f>VLOOKUP(A20, 'Measures with Incentive Levels'!$A$1:$C$21, 2, FALSE)</f>
        <v>225</v>
      </c>
      <c r="C20" s="12">
        <f t="shared" si="2"/>
        <v>22.5</v>
      </c>
      <c r="D20">
        <v>2322811</v>
      </c>
      <c r="E20" t="s">
        <v>545</v>
      </c>
      <c r="F20" t="s">
        <v>993</v>
      </c>
      <c r="G20" t="s">
        <v>263</v>
      </c>
      <c r="H20" s="12" t="s">
        <v>263</v>
      </c>
      <c r="J20" t="s">
        <v>994</v>
      </c>
      <c r="K20" t="s">
        <v>995</v>
      </c>
      <c r="L20">
        <v>393</v>
      </c>
      <c r="M20">
        <v>5.42</v>
      </c>
      <c r="O20">
        <v>14.5</v>
      </c>
      <c r="P20">
        <v>100</v>
      </c>
      <c r="Q20" t="s">
        <v>996</v>
      </c>
      <c r="W20">
        <v>43284</v>
      </c>
      <c r="X20">
        <v>43297</v>
      </c>
      <c r="Y20" t="s">
        <v>655</v>
      </c>
      <c r="Z20" t="s">
        <v>1021</v>
      </c>
      <c r="AA20" s="17">
        <f t="shared" si="3"/>
        <v>2322811</v>
      </c>
      <c r="AB20" s="17" t="str">
        <f t="shared" si="4"/>
        <v>Ice Machines 301-400 lbs</v>
      </c>
      <c r="AC20" s="9" t="str">
        <f t="shared" si="5"/>
        <v>Hoshizaki</v>
      </c>
      <c r="AD20" s="18" t="str">
        <f t="shared" si="6"/>
        <v>KM-350MAJ</v>
      </c>
      <c r="AE20" s="18">
        <f t="shared" si="7"/>
        <v>225</v>
      </c>
      <c r="AF20" s="18">
        <f t="shared" si="8"/>
        <v>22.5</v>
      </c>
    </row>
    <row r="21" spans="1:32" x14ac:dyDescent="0.25">
      <c r="A21" s="9" t="str">
        <f t="shared" si="1"/>
        <v>Ice Machines 401-500 lbs</v>
      </c>
      <c r="B21" s="12">
        <f>VLOOKUP(A21, 'Measures with Incentive Levels'!$A$1:$C$21, 2, FALSE)</f>
        <v>250</v>
      </c>
      <c r="C21" s="12">
        <f t="shared" si="2"/>
        <v>25</v>
      </c>
      <c r="D21">
        <v>2323314</v>
      </c>
      <c r="E21" t="s">
        <v>545</v>
      </c>
      <c r="F21" t="s">
        <v>993</v>
      </c>
      <c r="G21" t="s">
        <v>264</v>
      </c>
      <c r="H21" s="12" t="s">
        <v>264</v>
      </c>
      <c r="J21" t="s">
        <v>994</v>
      </c>
      <c r="K21" t="s">
        <v>995</v>
      </c>
      <c r="L21">
        <v>480</v>
      </c>
      <c r="M21">
        <v>4.68</v>
      </c>
      <c r="O21">
        <v>14.7</v>
      </c>
      <c r="P21">
        <v>100</v>
      </c>
      <c r="Q21" t="s">
        <v>996</v>
      </c>
      <c r="W21">
        <v>43280</v>
      </c>
      <c r="X21">
        <v>43308</v>
      </c>
      <c r="Y21" t="s">
        <v>655</v>
      </c>
      <c r="Z21" t="s">
        <v>1022</v>
      </c>
      <c r="AA21" s="17">
        <f t="shared" si="3"/>
        <v>2323314</v>
      </c>
      <c r="AB21" s="17" t="str">
        <f t="shared" si="4"/>
        <v>Ice Machines 401-500 lbs</v>
      </c>
      <c r="AC21" s="9" t="str">
        <f t="shared" si="5"/>
        <v>Hoshizaki</v>
      </c>
      <c r="AD21" s="18" t="str">
        <f t="shared" si="6"/>
        <v>KM-520MAJ</v>
      </c>
      <c r="AE21" s="18">
        <f t="shared" si="7"/>
        <v>250</v>
      </c>
      <c r="AF21" s="18">
        <f t="shared" si="8"/>
        <v>25</v>
      </c>
    </row>
    <row r="22" spans="1:32" x14ac:dyDescent="0.25">
      <c r="A22" s="9" t="str">
        <f t="shared" si="1"/>
        <v>Ice Machines 401-500 lbs</v>
      </c>
      <c r="B22" s="12">
        <f>VLOOKUP(A22, 'Measures with Incentive Levels'!$A$1:$C$21, 2, FALSE)</f>
        <v>250</v>
      </c>
      <c r="C22" s="12">
        <f t="shared" si="2"/>
        <v>25</v>
      </c>
      <c r="D22">
        <v>2323315</v>
      </c>
      <c r="E22" t="s">
        <v>545</v>
      </c>
      <c r="F22" t="s">
        <v>993</v>
      </c>
      <c r="G22" t="s">
        <v>265</v>
      </c>
      <c r="H22" s="12" t="s">
        <v>265</v>
      </c>
      <c r="J22" t="s">
        <v>999</v>
      </c>
      <c r="K22" t="s">
        <v>995</v>
      </c>
      <c r="L22">
        <v>495</v>
      </c>
      <c r="M22">
        <v>4.8</v>
      </c>
      <c r="O22">
        <v>13.6</v>
      </c>
      <c r="P22">
        <v>100</v>
      </c>
      <c r="Q22" t="s">
        <v>996</v>
      </c>
      <c r="V22" t="s">
        <v>1023</v>
      </c>
      <c r="W22">
        <v>43280</v>
      </c>
      <c r="X22">
        <v>43308</v>
      </c>
      <c r="Y22" t="s">
        <v>655</v>
      </c>
      <c r="Z22" t="s">
        <v>1024</v>
      </c>
      <c r="AA22" s="17">
        <f t="shared" si="3"/>
        <v>2323315</v>
      </c>
      <c r="AB22" s="17" t="str">
        <f t="shared" si="4"/>
        <v>Ice Machines 401-500 lbs</v>
      </c>
      <c r="AC22" s="9" t="str">
        <f t="shared" si="5"/>
        <v>Hoshizaki</v>
      </c>
      <c r="AD22" s="18" t="str">
        <f t="shared" si="6"/>
        <v>KM-520MRJ</v>
      </c>
      <c r="AE22" s="18">
        <f t="shared" si="7"/>
        <v>250</v>
      </c>
      <c r="AF22" s="18">
        <f t="shared" si="8"/>
        <v>25</v>
      </c>
    </row>
    <row r="23" spans="1:32" x14ac:dyDescent="0.25">
      <c r="A23" s="9" t="str">
        <f t="shared" si="1"/>
        <v>Ice Machines 501-1000 lbs</v>
      </c>
      <c r="B23" s="12">
        <f>VLOOKUP(A23, 'Measures with Incentive Levels'!$A$1:$C$21, 2, FALSE)</f>
        <v>300</v>
      </c>
      <c r="C23" s="12">
        <f t="shared" si="2"/>
        <v>30</v>
      </c>
      <c r="D23">
        <v>2324311</v>
      </c>
      <c r="E23" t="s">
        <v>545</v>
      </c>
      <c r="F23" t="s">
        <v>993</v>
      </c>
      <c r="G23" t="s">
        <v>266</v>
      </c>
      <c r="H23" s="12" t="s">
        <v>266</v>
      </c>
      <c r="J23" t="s">
        <v>999</v>
      </c>
      <c r="K23" t="s">
        <v>995</v>
      </c>
      <c r="L23">
        <v>810</v>
      </c>
      <c r="M23">
        <v>4.5999999999999996</v>
      </c>
      <c r="O23">
        <v>17.5</v>
      </c>
      <c r="P23">
        <v>100</v>
      </c>
      <c r="Q23" t="s">
        <v>996</v>
      </c>
      <c r="V23" t="s">
        <v>1025</v>
      </c>
      <c r="W23">
        <v>43311</v>
      </c>
      <c r="X23">
        <v>43325</v>
      </c>
      <c r="Y23" t="s">
        <v>655</v>
      </c>
      <c r="Z23" t="s">
        <v>1026</v>
      </c>
      <c r="AA23" s="17">
        <f t="shared" si="3"/>
        <v>2324311</v>
      </c>
      <c r="AB23" s="17" t="str">
        <f t="shared" si="4"/>
        <v>Ice Machines 501-1000 lbs</v>
      </c>
      <c r="AC23" s="9" t="str">
        <f t="shared" si="5"/>
        <v>Hoshizaki</v>
      </c>
      <c r="AD23" s="18" t="str">
        <f t="shared" si="6"/>
        <v>KMS-830MLJ</v>
      </c>
      <c r="AE23" s="18">
        <f t="shared" si="7"/>
        <v>300</v>
      </c>
      <c r="AF23" s="18">
        <f t="shared" si="8"/>
        <v>30</v>
      </c>
    </row>
    <row r="24" spans="1:32" x14ac:dyDescent="0.25">
      <c r="A24" s="9" t="str">
        <f t="shared" si="1"/>
        <v>Ice Machines 401-500 lbs</v>
      </c>
      <c r="B24" s="12">
        <f>VLOOKUP(A24, 'Measures with Incentive Levels'!$A$1:$C$21, 2, FALSE)</f>
        <v>250</v>
      </c>
      <c r="C24" s="12">
        <f t="shared" si="2"/>
        <v>25</v>
      </c>
      <c r="D24">
        <v>2324630</v>
      </c>
      <c r="E24" t="s">
        <v>545</v>
      </c>
      <c r="F24" t="s">
        <v>993</v>
      </c>
      <c r="G24" t="s">
        <v>267</v>
      </c>
      <c r="H24" s="12" t="s">
        <v>267</v>
      </c>
      <c r="J24" t="s">
        <v>999</v>
      </c>
      <c r="K24" t="s">
        <v>1027</v>
      </c>
      <c r="L24">
        <v>470</v>
      </c>
      <c r="M24">
        <v>5.38</v>
      </c>
      <c r="O24">
        <v>12</v>
      </c>
      <c r="P24">
        <v>90</v>
      </c>
      <c r="Q24" t="s">
        <v>996</v>
      </c>
      <c r="V24" t="s">
        <v>1023</v>
      </c>
      <c r="W24">
        <v>43332</v>
      </c>
      <c r="X24">
        <v>43334</v>
      </c>
      <c r="Y24" t="s">
        <v>655</v>
      </c>
      <c r="Z24" t="s">
        <v>1028</v>
      </c>
      <c r="AA24" s="17">
        <f t="shared" si="3"/>
        <v>2324630</v>
      </c>
      <c r="AB24" s="17" t="str">
        <f t="shared" si="4"/>
        <v>Ice Machines 401-500 lbs</v>
      </c>
      <c r="AC24" s="9" t="str">
        <f t="shared" si="5"/>
        <v>Hoshizaki</v>
      </c>
      <c r="AD24" s="18" t="str">
        <f t="shared" si="6"/>
        <v>FD-650MRJ-C</v>
      </c>
      <c r="AE24" s="18">
        <f t="shared" si="7"/>
        <v>250</v>
      </c>
      <c r="AF24" s="18">
        <f t="shared" si="8"/>
        <v>25</v>
      </c>
    </row>
    <row r="25" spans="1:32" x14ac:dyDescent="0.25">
      <c r="A25" s="9" t="str">
        <f t="shared" si="1"/>
        <v>Ice Machines &gt;1001 lbs</v>
      </c>
      <c r="B25" s="12">
        <f>VLOOKUP(A25, 'Measures with Incentive Levels'!$A$1:$C$21, 2, FALSE)</f>
        <v>350</v>
      </c>
      <c r="C25" s="12">
        <f t="shared" si="2"/>
        <v>35</v>
      </c>
      <c r="D25">
        <v>2312690</v>
      </c>
      <c r="E25" t="s">
        <v>557</v>
      </c>
      <c r="F25" t="s">
        <v>1029</v>
      </c>
      <c r="G25" t="s">
        <v>268</v>
      </c>
      <c r="H25" s="12" t="s">
        <v>268</v>
      </c>
      <c r="I25" s="12" t="s">
        <v>1030</v>
      </c>
      <c r="J25" t="s">
        <v>999</v>
      </c>
      <c r="K25" t="s">
        <v>1027</v>
      </c>
      <c r="L25">
        <v>2879</v>
      </c>
      <c r="M25">
        <v>3.74</v>
      </c>
      <c r="N25" t="s">
        <v>1031</v>
      </c>
      <c r="O25">
        <v>12</v>
      </c>
      <c r="P25">
        <v>100</v>
      </c>
      <c r="Q25" t="s">
        <v>996</v>
      </c>
      <c r="V25" t="s">
        <v>1032</v>
      </c>
      <c r="W25">
        <v>41312</v>
      </c>
      <c r="X25">
        <v>41359</v>
      </c>
      <c r="Y25" t="s">
        <v>655</v>
      </c>
      <c r="Z25" t="s">
        <v>1033</v>
      </c>
      <c r="AA25" s="17">
        <f t="shared" si="3"/>
        <v>2312690</v>
      </c>
      <c r="AB25" s="17" t="str">
        <f t="shared" si="4"/>
        <v>Ice Machines &gt;1001 lbs</v>
      </c>
      <c r="AC25" s="9" t="str">
        <f t="shared" si="5"/>
        <v>Howe</v>
      </c>
      <c r="AD25" s="18" t="str">
        <f t="shared" si="6"/>
        <v>3000RLE</v>
      </c>
      <c r="AE25" s="18">
        <f t="shared" si="7"/>
        <v>350</v>
      </c>
      <c r="AF25" s="18">
        <f t="shared" si="8"/>
        <v>35</v>
      </c>
    </row>
    <row r="26" spans="1:32" x14ac:dyDescent="0.25">
      <c r="A26" s="9" t="str">
        <f t="shared" si="1"/>
        <v>Ice Machines &gt;1001 lbs</v>
      </c>
      <c r="B26" s="12">
        <f>VLOOKUP(A26, 'Measures with Incentive Levels'!$A$1:$C$21, 2, FALSE)</f>
        <v>350</v>
      </c>
      <c r="C26" s="12">
        <f t="shared" si="2"/>
        <v>35</v>
      </c>
      <c r="D26">
        <v>2312693</v>
      </c>
      <c r="E26" t="s">
        <v>557</v>
      </c>
      <c r="F26" t="s">
        <v>1029</v>
      </c>
      <c r="G26" t="s">
        <v>269</v>
      </c>
      <c r="H26" s="12" t="s">
        <v>269</v>
      </c>
      <c r="I26" s="12" t="s">
        <v>1034</v>
      </c>
      <c r="J26" t="s">
        <v>999</v>
      </c>
      <c r="K26" t="s">
        <v>1027</v>
      </c>
      <c r="L26">
        <v>3946</v>
      </c>
      <c r="M26">
        <v>3.04</v>
      </c>
      <c r="N26" t="s">
        <v>1031</v>
      </c>
      <c r="O26">
        <v>12</v>
      </c>
      <c r="P26">
        <v>101</v>
      </c>
      <c r="Q26" t="s">
        <v>996</v>
      </c>
      <c r="V26" t="s">
        <v>1035</v>
      </c>
      <c r="W26">
        <v>41312</v>
      </c>
      <c r="X26">
        <v>41359</v>
      </c>
      <c r="Y26" t="s">
        <v>655</v>
      </c>
      <c r="Z26" t="s">
        <v>1036</v>
      </c>
      <c r="AA26" s="17">
        <f t="shared" si="3"/>
        <v>2312693</v>
      </c>
      <c r="AB26" s="17" t="str">
        <f t="shared" si="4"/>
        <v>Ice Machines &gt;1001 lbs</v>
      </c>
      <c r="AC26" s="9" t="str">
        <f t="shared" si="5"/>
        <v>Howe</v>
      </c>
      <c r="AD26" s="18" t="str">
        <f t="shared" si="6"/>
        <v>4000-RL</v>
      </c>
      <c r="AE26" s="18">
        <f t="shared" si="7"/>
        <v>350</v>
      </c>
      <c r="AF26" s="18">
        <f t="shared" si="8"/>
        <v>35</v>
      </c>
    </row>
    <row r="27" spans="1:32" x14ac:dyDescent="0.25">
      <c r="A27" s="9" t="str">
        <f t="shared" si="1"/>
        <v>Ice Machines 501-1000 lbs</v>
      </c>
      <c r="B27" s="12">
        <f>VLOOKUP(A27, 'Measures with Incentive Levels'!$A$1:$C$21, 2, FALSE)</f>
        <v>300</v>
      </c>
      <c r="C27" s="12">
        <f t="shared" si="2"/>
        <v>30</v>
      </c>
      <c r="D27">
        <v>2316259</v>
      </c>
      <c r="E27" t="s">
        <v>557</v>
      </c>
      <c r="F27" t="s">
        <v>1029</v>
      </c>
      <c r="G27" t="s">
        <v>270</v>
      </c>
      <c r="H27" s="12" t="s">
        <v>270</v>
      </c>
      <c r="J27" t="s">
        <v>994</v>
      </c>
      <c r="K27" t="s">
        <v>1027</v>
      </c>
      <c r="L27">
        <v>774</v>
      </c>
      <c r="M27">
        <v>4.05</v>
      </c>
      <c r="N27" t="s">
        <v>1031</v>
      </c>
      <c r="O27">
        <v>12</v>
      </c>
      <c r="P27">
        <v>90</v>
      </c>
      <c r="Q27" t="s">
        <v>996</v>
      </c>
      <c r="V27" t="s">
        <v>1037</v>
      </c>
      <c r="W27">
        <v>41312</v>
      </c>
      <c r="X27">
        <v>43189</v>
      </c>
      <c r="Y27" t="s">
        <v>655</v>
      </c>
      <c r="Z27" t="s">
        <v>1038</v>
      </c>
      <c r="AA27" s="17">
        <f t="shared" si="3"/>
        <v>2316259</v>
      </c>
      <c r="AB27" s="17" t="str">
        <f t="shared" si="4"/>
        <v>Ice Machines 501-1000 lbs</v>
      </c>
      <c r="AC27" s="9" t="str">
        <f t="shared" si="5"/>
        <v>Howe</v>
      </c>
      <c r="AD27" s="18" t="str">
        <f t="shared" si="6"/>
        <v>1000-SCAE</v>
      </c>
      <c r="AE27" s="18">
        <f t="shared" si="7"/>
        <v>300</v>
      </c>
      <c r="AF27" s="18">
        <f t="shared" si="8"/>
        <v>30</v>
      </c>
    </row>
    <row r="28" spans="1:32" x14ac:dyDescent="0.25">
      <c r="A28" s="9" t="str">
        <f t="shared" si="1"/>
        <v>Ice Machines &gt;1001 lbs</v>
      </c>
      <c r="B28" s="12">
        <f>VLOOKUP(A28, 'Measures with Incentive Levels'!$A$1:$C$21, 2, FALSE)</f>
        <v>350</v>
      </c>
      <c r="C28" s="12">
        <f t="shared" si="2"/>
        <v>35</v>
      </c>
      <c r="D28">
        <v>2316260</v>
      </c>
      <c r="E28" t="s">
        <v>557</v>
      </c>
      <c r="F28" t="s">
        <v>1029</v>
      </c>
      <c r="G28" t="s">
        <v>271</v>
      </c>
      <c r="H28" s="12" t="s">
        <v>271</v>
      </c>
      <c r="J28" t="s">
        <v>999</v>
      </c>
      <c r="K28" t="s">
        <v>1027</v>
      </c>
      <c r="L28">
        <v>1014</v>
      </c>
      <c r="M28">
        <v>2.78</v>
      </c>
      <c r="N28" t="s">
        <v>1031</v>
      </c>
      <c r="O28">
        <v>12.3</v>
      </c>
      <c r="P28">
        <v>93.3</v>
      </c>
      <c r="Q28" t="s">
        <v>996</v>
      </c>
      <c r="V28" t="s">
        <v>1039</v>
      </c>
      <c r="W28">
        <v>41312</v>
      </c>
      <c r="X28">
        <v>43189</v>
      </c>
      <c r="Y28" t="s">
        <v>655</v>
      </c>
      <c r="Z28" t="s">
        <v>1040</v>
      </c>
      <c r="AA28" s="17">
        <f t="shared" si="3"/>
        <v>2316260</v>
      </c>
      <c r="AB28" s="17" t="str">
        <f t="shared" si="4"/>
        <v>Ice Machines &gt;1001 lbs</v>
      </c>
      <c r="AC28" s="9" t="str">
        <f t="shared" si="5"/>
        <v>Howe</v>
      </c>
      <c r="AD28" s="18" t="str">
        <f t="shared" si="6"/>
        <v>1000-RLE</v>
      </c>
      <c r="AE28" s="18">
        <f t="shared" si="7"/>
        <v>350</v>
      </c>
      <c r="AF28" s="18">
        <f t="shared" si="8"/>
        <v>35</v>
      </c>
    </row>
    <row r="29" spans="1:32" x14ac:dyDescent="0.25">
      <c r="A29" s="9" t="str">
        <f t="shared" si="1"/>
        <v>Ice Machines 501-1000 lbs</v>
      </c>
      <c r="B29" s="12">
        <f>VLOOKUP(A29, 'Measures with Incentive Levels'!$A$1:$C$21, 2, FALSE)</f>
        <v>300</v>
      </c>
      <c r="C29" s="12">
        <f t="shared" si="2"/>
        <v>30</v>
      </c>
      <c r="D29">
        <v>2312337</v>
      </c>
      <c r="E29" t="s">
        <v>558</v>
      </c>
      <c r="F29" t="s">
        <v>1041</v>
      </c>
      <c r="G29" t="s">
        <v>1041</v>
      </c>
      <c r="H29" s="12" t="s">
        <v>272</v>
      </c>
      <c r="J29" t="s">
        <v>994</v>
      </c>
      <c r="K29" t="s">
        <v>995</v>
      </c>
      <c r="L29">
        <v>580</v>
      </c>
      <c r="M29">
        <v>5.12</v>
      </c>
      <c r="O29">
        <v>19</v>
      </c>
      <c r="P29">
        <v>100</v>
      </c>
      <c r="Q29" t="s">
        <v>996</v>
      </c>
      <c r="W29">
        <v>43012</v>
      </c>
      <c r="X29">
        <v>43409</v>
      </c>
      <c r="Y29" t="s">
        <v>655</v>
      </c>
      <c r="Z29" t="s">
        <v>1042</v>
      </c>
      <c r="AA29" s="17">
        <f t="shared" si="3"/>
        <v>2312337</v>
      </c>
      <c r="AB29" s="17" t="str">
        <f t="shared" si="4"/>
        <v>Ice Machines 501-1000 lbs</v>
      </c>
      <c r="AC29" s="9" t="str">
        <f t="shared" si="5"/>
        <v>Koolaire</v>
      </c>
      <c r="AD29" s="18" t="str">
        <f t="shared" si="6"/>
        <v>KYT0700A-261</v>
      </c>
      <c r="AE29" s="18">
        <f t="shared" si="7"/>
        <v>300</v>
      </c>
      <c r="AF29" s="18">
        <f t="shared" si="8"/>
        <v>30</v>
      </c>
    </row>
    <row r="30" spans="1:32" x14ac:dyDescent="0.25">
      <c r="A30" s="9" t="str">
        <f t="shared" si="1"/>
        <v>Ice Machines &gt;1001 lbs</v>
      </c>
      <c r="B30" s="12">
        <f>VLOOKUP(A30, 'Measures with Incentive Levels'!$A$1:$C$21, 2, FALSE)</f>
        <v>350</v>
      </c>
      <c r="C30" s="12">
        <f t="shared" si="2"/>
        <v>35</v>
      </c>
      <c r="D30">
        <v>2312339</v>
      </c>
      <c r="E30" t="s">
        <v>558</v>
      </c>
      <c r="F30" t="s">
        <v>1041</v>
      </c>
      <c r="G30" t="s">
        <v>1041</v>
      </c>
      <c r="H30" s="12" t="s">
        <v>273</v>
      </c>
      <c r="J30" t="s">
        <v>999</v>
      </c>
      <c r="K30" t="s">
        <v>995</v>
      </c>
      <c r="L30">
        <v>1490</v>
      </c>
      <c r="M30">
        <v>4</v>
      </c>
      <c r="O30">
        <v>20</v>
      </c>
      <c r="P30">
        <v>100</v>
      </c>
      <c r="Q30" t="s">
        <v>996</v>
      </c>
      <c r="V30" t="s">
        <v>1043</v>
      </c>
      <c r="W30">
        <v>43012</v>
      </c>
      <c r="X30">
        <v>43409</v>
      </c>
      <c r="Y30" t="s">
        <v>655</v>
      </c>
      <c r="Z30" t="s">
        <v>1044</v>
      </c>
      <c r="AA30" s="17">
        <f t="shared" si="3"/>
        <v>2312339</v>
      </c>
      <c r="AB30" s="17" t="str">
        <f t="shared" si="4"/>
        <v>Ice Machines &gt;1001 lbs</v>
      </c>
      <c r="AC30" s="9" t="str">
        <f t="shared" si="5"/>
        <v>Koolaire</v>
      </c>
      <c r="AD30" s="18" t="str">
        <f t="shared" si="6"/>
        <v>KYT1700N-261</v>
      </c>
      <c r="AE30" s="18">
        <f t="shared" si="7"/>
        <v>350</v>
      </c>
      <c r="AF30" s="18">
        <f t="shared" si="8"/>
        <v>35</v>
      </c>
    </row>
    <row r="31" spans="1:32" x14ac:dyDescent="0.25">
      <c r="A31" s="9" t="str">
        <f t="shared" si="1"/>
        <v>Ice Machines 201-300 lbs</v>
      </c>
      <c r="B31" s="12">
        <f>VLOOKUP(A31, 'Measures with Incentive Levels'!$A$1:$C$21, 2, FALSE)</f>
        <v>200</v>
      </c>
      <c r="C31" s="12">
        <f t="shared" si="2"/>
        <v>20</v>
      </c>
      <c r="D31">
        <v>2312356</v>
      </c>
      <c r="E31" t="s">
        <v>558</v>
      </c>
      <c r="F31" t="s">
        <v>1041</v>
      </c>
      <c r="G31" t="s">
        <v>1041</v>
      </c>
      <c r="H31" s="12" t="s">
        <v>274</v>
      </c>
      <c r="J31" t="s">
        <v>994</v>
      </c>
      <c r="K31" t="s">
        <v>995</v>
      </c>
      <c r="L31">
        <v>230</v>
      </c>
      <c r="M31">
        <v>5.85</v>
      </c>
      <c r="O31">
        <v>19</v>
      </c>
      <c r="P31">
        <v>100</v>
      </c>
      <c r="Q31" t="s">
        <v>996</v>
      </c>
      <c r="W31">
        <v>42912</v>
      </c>
      <c r="X31">
        <v>43409</v>
      </c>
      <c r="Y31" t="s">
        <v>655</v>
      </c>
      <c r="Z31" t="s">
        <v>1045</v>
      </c>
      <c r="AA31" s="17">
        <f t="shared" si="3"/>
        <v>2312356</v>
      </c>
      <c r="AB31" s="17" t="str">
        <f t="shared" si="4"/>
        <v>Ice Machines 201-300 lbs</v>
      </c>
      <c r="AC31" s="9" t="str">
        <f t="shared" si="5"/>
        <v>Koolaire</v>
      </c>
      <c r="AD31" s="18" t="str">
        <f t="shared" si="6"/>
        <v>KYT0300A-161</v>
      </c>
      <c r="AE31" s="18">
        <f t="shared" si="7"/>
        <v>200</v>
      </c>
      <c r="AF31" s="18">
        <f t="shared" si="8"/>
        <v>20</v>
      </c>
    </row>
    <row r="32" spans="1:32" x14ac:dyDescent="0.25">
      <c r="A32" s="9" t="str">
        <f t="shared" si="1"/>
        <v>Ice Machines 201-300 lbs</v>
      </c>
      <c r="B32" s="12">
        <f>VLOOKUP(A32, 'Measures with Incentive Levels'!$A$1:$C$21, 2, FALSE)</f>
        <v>200</v>
      </c>
      <c r="C32" s="12">
        <f t="shared" si="2"/>
        <v>20</v>
      </c>
      <c r="D32">
        <v>2312357</v>
      </c>
      <c r="E32" t="s">
        <v>558</v>
      </c>
      <c r="F32" t="s">
        <v>1041</v>
      </c>
      <c r="G32" t="s">
        <v>1041</v>
      </c>
      <c r="H32" s="12" t="s">
        <v>275</v>
      </c>
      <c r="J32" t="s">
        <v>994</v>
      </c>
      <c r="K32" t="s">
        <v>995</v>
      </c>
      <c r="L32">
        <v>230</v>
      </c>
      <c r="M32">
        <v>5.85</v>
      </c>
      <c r="O32">
        <v>19</v>
      </c>
      <c r="P32">
        <v>100</v>
      </c>
      <c r="Q32" t="s">
        <v>996</v>
      </c>
      <c r="W32">
        <v>42912</v>
      </c>
      <c r="X32">
        <v>43409</v>
      </c>
      <c r="Y32" t="s">
        <v>655</v>
      </c>
      <c r="Z32" t="s">
        <v>1046</v>
      </c>
      <c r="AA32" s="17">
        <f t="shared" si="3"/>
        <v>2312357</v>
      </c>
      <c r="AB32" s="17" t="str">
        <f t="shared" si="4"/>
        <v>Ice Machines 201-300 lbs</v>
      </c>
      <c r="AC32" s="9" t="str">
        <f t="shared" si="5"/>
        <v>Koolaire</v>
      </c>
      <c r="AD32" s="18" t="str">
        <f t="shared" si="6"/>
        <v>KDT0300A-161</v>
      </c>
      <c r="AE32" s="18">
        <f t="shared" si="7"/>
        <v>200</v>
      </c>
      <c r="AF32" s="18">
        <f t="shared" si="8"/>
        <v>20</v>
      </c>
    </row>
    <row r="33" spans="1:32" x14ac:dyDescent="0.25">
      <c r="A33" s="9" t="str">
        <f t="shared" si="1"/>
        <v>Ice Machines 301-400 lbs</v>
      </c>
      <c r="B33" s="12">
        <f>VLOOKUP(A33, 'Measures with Incentive Levels'!$A$1:$C$21, 2, FALSE)</f>
        <v>225</v>
      </c>
      <c r="C33" s="12">
        <f t="shared" si="2"/>
        <v>22.5</v>
      </c>
      <c r="D33">
        <v>2312358</v>
      </c>
      <c r="E33" t="s">
        <v>558</v>
      </c>
      <c r="F33" t="s">
        <v>1041</v>
      </c>
      <c r="G33" t="s">
        <v>1041</v>
      </c>
      <c r="H33" s="12" t="s">
        <v>276</v>
      </c>
      <c r="J33" t="s">
        <v>994</v>
      </c>
      <c r="K33" t="s">
        <v>995</v>
      </c>
      <c r="L33">
        <v>350</v>
      </c>
      <c r="M33">
        <v>5.6</v>
      </c>
      <c r="O33">
        <v>19</v>
      </c>
      <c r="P33">
        <v>100</v>
      </c>
      <c r="Q33" t="s">
        <v>996</v>
      </c>
      <c r="W33">
        <v>42912</v>
      </c>
      <c r="X33">
        <v>43409</v>
      </c>
      <c r="Y33" t="s">
        <v>655</v>
      </c>
      <c r="Z33" t="s">
        <v>1047</v>
      </c>
      <c r="AA33" s="17">
        <f t="shared" si="3"/>
        <v>2312358</v>
      </c>
      <c r="AB33" s="17" t="str">
        <f t="shared" si="4"/>
        <v>Ice Machines 301-400 lbs</v>
      </c>
      <c r="AC33" s="9" t="str">
        <f t="shared" si="5"/>
        <v>Koolaire</v>
      </c>
      <c r="AD33" s="18" t="str">
        <f t="shared" si="6"/>
        <v>KYT0400A-161</v>
      </c>
      <c r="AE33" s="18">
        <f t="shared" si="7"/>
        <v>225</v>
      </c>
      <c r="AF33" s="18">
        <f t="shared" si="8"/>
        <v>22.5</v>
      </c>
    </row>
    <row r="34" spans="1:32" x14ac:dyDescent="0.25">
      <c r="A34" s="9" t="str">
        <f t="shared" si="1"/>
        <v>Ice Machines 301-400 lbs</v>
      </c>
      <c r="B34" s="12">
        <f>VLOOKUP(A34, 'Measures with Incentive Levels'!$A$1:$C$21, 2, FALSE)</f>
        <v>225</v>
      </c>
      <c r="C34" s="12">
        <f t="shared" si="2"/>
        <v>22.5</v>
      </c>
      <c r="D34">
        <v>2326720</v>
      </c>
      <c r="E34" t="s">
        <v>558</v>
      </c>
      <c r="F34" t="s">
        <v>1048</v>
      </c>
      <c r="G34" t="s">
        <v>1049</v>
      </c>
      <c r="H34" s="12" t="s">
        <v>304</v>
      </c>
      <c r="J34" t="s">
        <v>994</v>
      </c>
      <c r="K34" t="s">
        <v>995</v>
      </c>
      <c r="L34">
        <v>378</v>
      </c>
      <c r="M34">
        <v>5.52</v>
      </c>
      <c r="O34">
        <v>19</v>
      </c>
      <c r="P34">
        <v>100</v>
      </c>
      <c r="Q34" t="s">
        <v>996</v>
      </c>
      <c r="W34">
        <v>43128</v>
      </c>
      <c r="X34">
        <v>43375</v>
      </c>
      <c r="Y34" t="s">
        <v>655</v>
      </c>
      <c r="Z34" t="s">
        <v>1050</v>
      </c>
      <c r="AA34" s="17">
        <f t="shared" si="3"/>
        <v>2326720</v>
      </c>
      <c r="AB34" s="17" t="str">
        <f t="shared" si="4"/>
        <v>Ice Machines 301-400 lbs</v>
      </c>
      <c r="AC34" s="9" t="str">
        <f t="shared" si="5"/>
        <v>Manitowoc</v>
      </c>
      <c r="AD34" s="18" t="str">
        <f t="shared" si="6"/>
        <v>IYT0450A-161</v>
      </c>
      <c r="AE34" s="18">
        <f t="shared" si="7"/>
        <v>225</v>
      </c>
      <c r="AF34" s="18">
        <f t="shared" si="8"/>
        <v>22.5</v>
      </c>
    </row>
    <row r="35" spans="1:32" x14ac:dyDescent="0.25">
      <c r="A35" s="9" t="str">
        <f t="shared" si="1"/>
        <v>Ice Machines 401-500 lbs</v>
      </c>
      <c r="B35" s="12">
        <f>VLOOKUP(A35, 'Measures with Incentive Levels'!$A$1:$C$21, 2, FALSE)</f>
        <v>250</v>
      </c>
      <c r="C35" s="12">
        <f t="shared" si="2"/>
        <v>25</v>
      </c>
      <c r="D35">
        <v>2326721</v>
      </c>
      <c r="E35" t="s">
        <v>558</v>
      </c>
      <c r="F35" t="s">
        <v>1048</v>
      </c>
      <c r="G35" t="s">
        <v>1049</v>
      </c>
      <c r="H35" s="12" t="s">
        <v>305</v>
      </c>
      <c r="J35" t="s">
        <v>994</v>
      </c>
      <c r="K35" t="s">
        <v>995</v>
      </c>
      <c r="L35">
        <v>465</v>
      </c>
      <c r="M35">
        <v>4.87</v>
      </c>
      <c r="O35">
        <v>19.899999999999999</v>
      </c>
      <c r="P35">
        <v>100</v>
      </c>
      <c r="Q35" t="s">
        <v>996</v>
      </c>
      <c r="W35">
        <v>43128</v>
      </c>
      <c r="X35">
        <v>43375</v>
      </c>
      <c r="Y35" t="s">
        <v>655</v>
      </c>
      <c r="Z35" t="s">
        <v>1051</v>
      </c>
      <c r="AA35" s="17">
        <f t="shared" si="3"/>
        <v>2326721</v>
      </c>
      <c r="AB35" s="17" t="str">
        <f t="shared" si="4"/>
        <v>Ice Machines 401-500 lbs</v>
      </c>
      <c r="AC35" s="9" t="str">
        <f t="shared" si="5"/>
        <v>Manitowoc</v>
      </c>
      <c r="AD35" s="18" t="str">
        <f t="shared" si="6"/>
        <v>IYT0620A-161</v>
      </c>
      <c r="AE35" s="18">
        <f t="shared" si="7"/>
        <v>250</v>
      </c>
      <c r="AF35" s="18">
        <f t="shared" si="8"/>
        <v>25</v>
      </c>
    </row>
    <row r="36" spans="1:32" x14ac:dyDescent="0.25">
      <c r="A36" s="9" t="str">
        <f t="shared" si="1"/>
        <v>Ice Machines 401-500 lbs</v>
      </c>
      <c r="B36" s="12">
        <f>VLOOKUP(A36, 'Measures with Incentive Levels'!$A$1:$C$21, 2, FALSE)</f>
        <v>250</v>
      </c>
      <c r="C36" s="12">
        <f t="shared" si="2"/>
        <v>25</v>
      </c>
      <c r="D36">
        <v>2326722</v>
      </c>
      <c r="E36" t="s">
        <v>558</v>
      </c>
      <c r="F36" t="s">
        <v>1048</v>
      </c>
      <c r="G36" t="s">
        <v>1049</v>
      </c>
      <c r="H36" s="12" t="s">
        <v>306</v>
      </c>
      <c r="J36" t="s">
        <v>994</v>
      </c>
      <c r="K36" t="s">
        <v>995</v>
      </c>
      <c r="L36">
        <v>465</v>
      </c>
      <c r="M36">
        <v>4.87</v>
      </c>
      <c r="O36">
        <v>19.899999999999999</v>
      </c>
      <c r="P36">
        <v>100</v>
      </c>
      <c r="Q36" t="s">
        <v>996</v>
      </c>
      <c r="W36">
        <v>43128</v>
      </c>
      <c r="X36">
        <v>43375</v>
      </c>
      <c r="Y36" t="s">
        <v>655</v>
      </c>
      <c r="Z36" t="s">
        <v>1052</v>
      </c>
      <c r="AA36" s="17">
        <f t="shared" si="3"/>
        <v>2326722</v>
      </c>
      <c r="AB36" s="17" t="str">
        <f t="shared" si="4"/>
        <v>Ice Machines 401-500 lbs</v>
      </c>
      <c r="AC36" s="9" t="str">
        <f t="shared" si="5"/>
        <v>Manitowoc</v>
      </c>
      <c r="AD36" s="18" t="str">
        <f t="shared" si="6"/>
        <v>IYT0620A-261</v>
      </c>
      <c r="AE36" s="18">
        <f t="shared" si="7"/>
        <v>250</v>
      </c>
      <c r="AF36" s="18">
        <f t="shared" si="8"/>
        <v>25</v>
      </c>
    </row>
    <row r="37" spans="1:32" x14ac:dyDescent="0.25">
      <c r="A37" s="9" t="str">
        <f t="shared" si="1"/>
        <v>Ice Machines 501-1000 lbs</v>
      </c>
      <c r="B37" s="12">
        <f>VLOOKUP(A37, 'Measures with Incentive Levels'!$A$1:$C$21, 2, FALSE)</f>
        <v>300</v>
      </c>
      <c r="C37" s="12">
        <f t="shared" si="2"/>
        <v>30</v>
      </c>
      <c r="D37">
        <v>2326723</v>
      </c>
      <c r="E37" t="s">
        <v>558</v>
      </c>
      <c r="F37" t="s">
        <v>1048</v>
      </c>
      <c r="G37" t="s">
        <v>1049</v>
      </c>
      <c r="H37" s="12" t="s">
        <v>307</v>
      </c>
      <c r="J37" t="s">
        <v>999</v>
      </c>
      <c r="K37" t="s">
        <v>995</v>
      </c>
      <c r="L37">
        <v>500</v>
      </c>
      <c r="M37">
        <v>5.59</v>
      </c>
      <c r="O37">
        <v>19.899999999999999</v>
      </c>
      <c r="P37">
        <v>100</v>
      </c>
      <c r="Q37" t="s">
        <v>996</v>
      </c>
      <c r="V37" t="s">
        <v>1053</v>
      </c>
      <c r="W37">
        <v>43128</v>
      </c>
      <c r="X37">
        <v>43375</v>
      </c>
      <c r="Y37" t="s">
        <v>655</v>
      </c>
      <c r="Z37" t="s">
        <v>1054</v>
      </c>
      <c r="AA37" s="17">
        <f t="shared" si="3"/>
        <v>2326723</v>
      </c>
      <c r="AB37" s="17" t="str">
        <f t="shared" si="4"/>
        <v>Ice Machines 501-1000 lbs</v>
      </c>
      <c r="AC37" s="9" t="str">
        <f t="shared" si="5"/>
        <v>Manitowoc</v>
      </c>
      <c r="AD37" s="18" t="str">
        <f t="shared" si="6"/>
        <v>IYT0500N-161</v>
      </c>
      <c r="AE37" s="18">
        <f t="shared" si="7"/>
        <v>300</v>
      </c>
      <c r="AF37" s="18">
        <f t="shared" si="8"/>
        <v>30</v>
      </c>
    </row>
    <row r="38" spans="1:32" x14ac:dyDescent="0.25">
      <c r="A38" s="9" t="str">
        <f t="shared" si="1"/>
        <v>Ice Machines 501-1000 lbs</v>
      </c>
      <c r="B38" s="12">
        <f>VLOOKUP(A38, 'Measures with Incentive Levels'!$A$1:$C$21, 2, FALSE)</f>
        <v>300</v>
      </c>
      <c r="C38" s="12">
        <f t="shared" si="2"/>
        <v>30</v>
      </c>
      <c r="D38">
        <v>2326726</v>
      </c>
      <c r="E38" t="s">
        <v>558</v>
      </c>
      <c r="F38" t="s">
        <v>1048</v>
      </c>
      <c r="G38" t="s">
        <v>1049</v>
      </c>
      <c r="H38" s="12" t="s">
        <v>307</v>
      </c>
      <c r="J38" t="s">
        <v>999</v>
      </c>
      <c r="K38" t="s">
        <v>995</v>
      </c>
      <c r="L38">
        <v>500</v>
      </c>
      <c r="M38">
        <v>5.59</v>
      </c>
      <c r="O38">
        <v>19.899999999999999</v>
      </c>
      <c r="P38">
        <v>100</v>
      </c>
      <c r="Q38" t="s">
        <v>996</v>
      </c>
      <c r="V38" t="s">
        <v>1053</v>
      </c>
      <c r="W38">
        <v>43128</v>
      </c>
      <c r="X38">
        <v>43375</v>
      </c>
      <c r="Y38" t="s">
        <v>655</v>
      </c>
      <c r="Z38" t="s">
        <v>1055</v>
      </c>
      <c r="AA38" s="17">
        <f t="shared" si="3"/>
        <v>2326726</v>
      </c>
      <c r="AB38" s="17" t="str">
        <f t="shared" si="4"/>
        <v>Ice Machines 501-1000 lbs</v>
      </c>
      <c r="AC38" s="9" t="str">
        <f t="shared" si="5"/>
        <v>Manitowoc</v>
      </c>
      <c r="AD38" s="18" t="str">
        <f t="shared" si="6"/>
        <v>IYT0500N-161</v>
      </c>
      <c r="AE38" s="18">
        <f t="shared" si="7"/>
        <v>300</v>
      </c>
      <c r="AF38" s="18">
        <f t="shared" si="8"/>
        <v>30</v>
      </c>
    </row>
    <row r="39" spans="1:32" x14ac:dyDescent="0.25">
      <c r="A39" s="9" t="str">
        <f t="shared" si="1"/>
        <v>Ice Machines 101-200 lbs</v>
      </c>
      <c r="B39" s="12">
        <f>VLOOKUP(A39, 'Measures with Incentive Levels'!$A$1:$C$21, 2, FALSE)</f>
        <v>150</v>
      </c>
      <c r="C39" s="12">
        <f t="shared" si="2"/>
        <v>15</v>
      </c>
      <c r="D39">
        <v>2327420</v>
      </c>
      <c r="E39" t="s">
        <v>558</v>
      </c>
      <c r="F39" t="s">
        <v>1048</v>
      </c>
      <c r="G39" t="s">
        <v>1056</v>
      </c>
      <c r="H39" s="12" t="s">
        <v>308</v>
      </c>
      <c r="J39" t="s">
        <v>1011</v>
      </c>
      <c r="K39" t="s">
        <v>1027</v>
      </c>
      <c r="L39">
        <v>164</v>
      </c>
      <c r="M39">
        <v>7.61</v>
      </c>
      <c r="O39">
        <v>12</v>
      </c>
      <c r="P39">
        <v>84</v>
      </c>
      <c r="Q39" t="s">
        <v>996</v>
      </c>
      <c r="W39">
        <v>43133</v>
      </c>
      <c r="X39">
        <v>43409</v>
      </c>
      <c r="Y39" t="s">
        <v>655</v>
      </c>
      <c r="Z39" t="s">
        <v>1057</v>
      </c>
      <c r="AA39" s="17">
        <f t="shared" si="3"/>
        <v>2327420</v>
      </c>
      <c r="AB39" s="17" t="str">
        <f t="shared" si="4"/>
        <v>Ice Machines 101-200 lbs</v>
      </c>
      <c r="AC39" s="9" t="str">
        <f t="shared" si="5"/>
        <v>Manitowoc</v>
      </c>
      <c r="AD39" s="18" t="str">
        <f t="shared" si="6"/>
        <v>UNF0200A-161</v>
      </c>
      <c r="AE39" s="18">
        <f t="shared" si="7"/>
        <v>150</v>
      </c>
      <c r="AF39" s="18">
        <f t="shared" si="8"/>
        <v>15</v>
      </c>
    </row>
    <row r="40" spans="1:32" x14ac:dyDescent="0.25">
      <c r="A40" s="9" t="str">
        <f t="shared" si="1"/>
        <v>Ice Machines 101-200 lbs</v>
      </c>
      <c r="B40" s="12">
        <f>VLOOKUP(A40, 'Measures with Incentive Levels'!$A$1:$C$21, 2, FALSE)</f>
        <v>150</v>
      </c>
      <c r="C40" s="12">
        <f t="shared" si="2"/>
        <v>15</v>
      </c>
      <c r="D40">
        <v>2327427</v>
      </c>
      <c r="E40" t="s">
        <v>558</v>
      </c>
      <c r="F40" t="s">
        <v>1048</v>
      </c>
      <c r="G40" t="s">
        <v>1058</v>
      </c>
      <c r="H40" s="12" t="s">
        <v>309</v>
      </c>
      <c r="J40" t="s">
        <v>1011</v>
      </c>
      <c r="K40" t="s">
        <v>1027</v>
      </c>
      <c r="L40">
        <v>198</v>
      </c>
      <c r="M40">
        <v>7.19</v>
      </c>
      <c r="O40">
        <v>12</v>
      </c>
      <c r="P40">
        <v>67</v>
      </c>
      <c r="Q40" t="s">
        <v>996</v>
      </c>
      <c r="W40">
        <v>43168</v>
      </c>
      <c r="X40">
        <v>43384</v>
      </c>
      <c r="Y40" t="s">
        <v>655</v>
      </c>
      <c r="Z40" t="s">
        <v>1059</v>
      </c>
      <c r="AA40" s="17">
        <f t="shared" si="3"/>
        <v>2327427</v>
      </c>
      <c r="AB40" s="17" t="str">
        <f t="shared" si="4"/>
        <v>Ice Machines 101-200 lbs</v>
      </c>
      <c r="AC40" s="9" t="str">
        <f t="shared" si="5"/>
        <v>Manitowoc</v>
      </c>
      <c r="AD40" s="18" t="str">
        <f t="shared" si="6"/>
        <v>UFF0200A-161</v>
      </c>
      <c r="AE40" s="18">
        <f t="shared" si="7"/>
        <v>150</v>
      </c>
      <c r="AF40" s="18">
        <f t="shared" si="8"/>
        <v>15</v>
      </c>
    </row>
    <row r="41" spans="1:32" x14ac:dyDescent="0.25">
      <c r="A41" s="9" t="str">
        <f t="shared" si="1"/>
        <v>Ice Machines 301-400 lbs</v>
      </c>
      <c r="B41" s="12">
        <f>VLOOKUP(A41, 'Measures with Incentive Levels'!$A$1:$C$21, 2, FALSE)</f>
        <v>225</v>
      </c>
      <c r="C41" s="12">
        <f t="shared" si="2"/>
        <v>22.5</v>
      </c>
      <c r="D41">
        <v>2330088</v>
      </c>
      <c r="E41" t="s">
        <v>558</v>
      </c>
      <c r="F41" t="s">
        <v>1048</v>
      </c>
      <c r="G41" t="s">
        <v>1049</v>
      </c>
      <c r="H41" s="12" t="s">
        <v>1060</v>
      </c>
      <c r="J41" t="s">
        <v>994</v>
      </c>
      <c r="K41" t="s">
        <v>995</v>
      </c>
      <c r="L41">
        <v>386</v>
      </c>
      <c r="M41">
        <v>5.04</v>
      </c>
      <c r="O41">
        <v>19.899999999999999</v>
      </c>
      <c r="P41">
        <v>100</v>
      </c>
      <c r="Q41" t="s">
        <v>996</v>
      </c>
      <c r="W41">
        <v>43128</v>
      </c>
      <c r="X41">
        <v>43424</v>
      </c>
      <c r="Y41" t="s">
        <v>655</v>
      </c>
      <c r="Z41" t="s">
        <v>1061</v>
      </c>
      <c r="AA41" s="17">
        <f t="shared" si="3"/>
        <v>2330088</v>
      </c>
      <c r="AB41" s="17" t="str">
        <f t="shared" si="4"/>
        <v>Ice Machines 301-400 lbs</v>
      </c>
      <c r="AC41" s="9" t="str">
        <f t="shared" si="5"/>
        <v>Manitowoc</v>
      </c>
      <c r="AD41" s="18" t="str">
        <f t="shared" si="6"/>
        <v>IRT0500A-161</v>
      </c>
      <c r="AE41" s="18">
        <f t="shared" si="7"/>
        <v>225</v>
      </c>
      <c r="AF41" s="18">
        <f t="shared" si="8"/>
        <v>22.5</v>
      </c>
    </row>
    <row r="42" spans="1:32" x14ac:dyDescent="0.25">
      <c r="A42" s="9" t="str">
        <f t="shared" si="1"/>
        <v>Ice Machines 301-400 lbs</v>
      </c>
      <c r="B42" s="12">
        <f>VLOOKUP(A42, 'Measures with Incentive Levels'!$A$1:$C$21, 2, FALSE)</f>
        <v>225</v>
      </c>
      <c r="C42" s="12">
        <f t="shared" si="2"/>
        <v>22.5</v>
      </c>
      <c r="D42">
        <v>2330089</v>
      </c>
      <c r="E42" t="s">
        <v>558</v>
      </c>
      <c r="F42" t="s">
        <v>1048</v>
      </c>
      <c r="G42" t="s">
        <v>1049</v>
      </c>
      <c r="H42" s="12" t="s">
        <v>1062</v>
      </c>
      <c r="J42" t="s">
        <v>994</v>
      </c>
      <c r="K42" t="s">
        <v>995</v>
      </c>
      <c r="L42">
        <v>386</v>
      </c>
      <c r="M42">
        <v>5.04</v>
      </c>
      <c r="O42">
        <v>19.899999999999999</v>
      </c>
      <c r="P42">
        <v>100</v>
      </c>
      <c r="Q42" t="s">
        <v>996</v>
      </c>
      <c r="W42">
        <v>43128</v>
      </c>
      <c r="X42">
        <v>43424</v>
      </c>
      <c r="Y42" t="s">
        <v>655</v>
      </c>
      <c r="Z42" t="s">
        <v>1063</v>
      </c>
      <c r="AA42" s="17">
        <f t="shared" si="3"/>
        <v>2330089</v>
      </c>
      <c r="AB42" s="17" t="str">
        <f t="shared" si="4"/>
        <v>Ice Machines 301-400 lbs</v>
      </c>
      <c r="AC42" s="9" t="str">
        <f t="shared" si="5"/>
        <v>Manitowoc</v>
      </c>
      <c r="AD42" s="18" t="str">
        <f t="shared" si="6"/>
        <v>IRT0500A-261</v>
      </c>
      <c r="AE42" s="18">
        <f t="shared" si="7"/>
        <v>225</v>
      </c>
      <c r="AF42" s="18">
        <f t="shared" si="8"/>
        <v>22.5</v>
      </c>
    </row>
    <row r="43" spans="1:32" x14ac:dyDescent="0.25">
      <c r="A43" s="9" t="str">
        <f t="shared" si="1"/>
        <v>Ice Machines 401-500 lbs</v>
      </c>
      <c r="B43" s="12">
        <f>VLOOKUP(A43, 'Measures with Incentive Levels'!$A$1:$C$21, 2, FALSE)</f>
        <v>250</v>
      </c>
      <c r="C43" s="12">
        <f t="shared" si="2"/>
        <v>25</v>
      </c>
      <c r="D43">
        <v>2330090</v>
      </c>
      <c r="E43" t="s">
        <v>558</v>
      </c>
      <c r="F43" t="s">
        <v>1048</v>
      </c>
      <c r="G43" t="s">
        <v>1049</v>
      </c>
      <c r="H43" s="12" t="s">
        <v>1064</v>
      </c>
      <c r="J43" t="s">
        <v>994</v>
      </c>
      <c r="K43" t="s">
        <v>995</v>
      </c>
      <c r="L43">
        <v>400</v>
      </c>
      <c r="M43">
        <v>5.25</v>
      </c>
      <c r="O43">
        <v>19.899999999999999</v>
      </c>
      <c r="P43">
        <v>100</v>
      </c>
      <c r="Q43" t="s">
        <v>996</v>
      </c>
      <c r="W43">
        <v>43128</v>
      </c>
      <c r="X43">
        <v>43424</v>
      </c>
      <c r="Y43" t="s">
        <v>655</v>
      </c>
      <c r="Z43" t="s">
        <v>1065</v>
      </c>
      <c r="AA43" s="17">
        <f t="shared" si="3"/>
        <v>2330090</v>
      </c>
      <c r="AB43" s="17" t="str">
        <f t="shared" si="4"/>
        <v>Ice Machines 401-500 lbs</v>
      </c>
      <c r="AC43" s="9" t="str">
        <f t="shared" si="5"/>
        <v>Manitowoc</v>
      </c>
      <c r="AD43" s="18" t="str">
        <f t="shared" si="6"/>
        <v>IDT0500A-161</v>
      </c>
      <c r="AE43" s="18">
        <f t="shared" si="7"/>
        <v>250</v>
      </c>
      <c r="AF43" s="18">
        <f t="shared" si="8"/>
        <v>25</v>
      </c>
    </row>
    <row r="44" spans="1:32" x14ac:dyDescent="0.25">
      <c r="A44" s="9" t="str">
        <f t="shared" si="1"/>
        <v>Ice Machines 401-500 lbs</v>
      </c>
      <c r="B44" s="12">
        <f>VLOOKUP(A44, 'Measures with Incentive Levels'!$A$1:$C$21, 2, FALSE)</f>
        <v>250</v>
      </c>
      <c r="C44" s="12">
        <f t="shared" si="2"/>
        <v>25</v>
      </c>
      <c r="D44">
        <v>2330091</v>
      </c>
      <c r="E44" t="s">
        <v>558</v>
      </c>
      <c r="F44" t="s">
        <v>1048</v>
      </c>
      <c r="G44" t="s">
        <v>1049</v>
      </c>
      <c r="H44" s="12" t="s">
        <v>1066</v>
      </c>
      <c r="J44" t="s">
        <v>994</v>
      </c>
      <c r="K44" t="s">
        <v>995</v>
      </c>
      <c r="L44">
        <v>400</v>
      </c>
      <c r="M44">
        <v>5.25</v>
      </c>
      <c r="O44">
        <v>19.899999999999999</v>
      </c>
      <c r="P44">
        <v>100</v>
      </c>
      <c r="Q44" t="s">
        <v>996</v>
      </c>
      <c r="W44">
        <v>43128</v>
      </c>
      <c r="X44">
        <v>43424</v>
      </c>
      <c r="Y44" t="s">
        <v>655</v>
      </c>
      <c r="Z44" t="s">
        <v>1067</v>
      </c>
      <c r="AA44" s="17">
        <f t="shared" si="3"/>
        <v>2330091</v>
      </c>
      <c r="AB44" s="17" t="str">
        <f t="shared" si="4"/>
        <v>Ice Machines 401-500 lbs</v>
      </c>
      <c r="AC44" s="9" t="str">
        <f t="shared" si="5"/>
        <v>Manitowoc</v>
      </c>
      <c r="AD44" s="18" t="str">
        <f t="shared" si="6"/>
        <v>IDT0500A-261</v>
      </c>
      <c r="AE44" s="18">
        <f t="shared" si="7"/>
        <v>250</v>
      </c>
      <c r="AF44" s="18">
        <f t="shared" si="8"/>
        <v>25</v>
      </c>
    </row>
    <row r="45" spans="1:32" x14ac:dyDescent="0.25">
      <c r="A45" s="9" t="str">
        <f t="shared" si="1"/>
        <v>Ice Machines 401-500 lbs</v>
      </c>
      <c r="B45" s="12">
        <f>VLOOKUP(A45, 'Measures with Incentive Levels'!$A$1:$C$21, 2, FALSE)</f>
        <v>250</v>
      </c>
      <c r="C45" s="12">
        <f t="shared" si="2"/>
        <v>25</v>
      </c>
      <c r="D45">
        <v>2330092</v>
      </c>
      <c r="E45" t="s">
        <v>558</v>
      </c>
      <c r="F45" t="s">
        <v>1048</v>
      </c>
      <c r="G45" t="s">
        <v>1049</v>
      </c>
      <c r="H45" s="12" t="s">
        <v>1068</v>
      </c>
      <c r="J45" t="s">
        <v>994</v>
      </c>
      <c r="K45" t="s">
        <v>995</v>
      </c>
      <c r="L45">
        <v>440</v>
      </c>
      <c r="M45">
        <v>4.58</v>
      </c>
      <c r="O45">
        <v>19.899999999999999</v>
      </c>
      <c r="P45">
        <v>100</v>
      </c>
      <c r="Q45" t="s">
        <v>996</v>
      </c>
      <c r="W45">
        <v>43128</v>
      </c>
      <c r="X45">
        <v>43424</v>
      </c>
      <c r="Y45" t="s">
        <v>655</v>
      </c>
      <c r="Z45" t="s">
        <v>1069</v>
      </c>
      <c r="AA45" s="17">
        <f t="shared" si="3"/>
        <v>2330092</v>
      </c>
      <c r="AB45" s="17" t="str">
        <f t="shared" si="4"/>
        <v>Ice Machines 401-500 lbs</v>
      </c>
      <c r="AC45" s="9" t="str">
        <f t="shared" si="5"/>
        <v>Manitowoc</v>
      </c>
      <c r="AD45" s="18" t="str">
        <f t="shared" si="6"/>
        <v>IYT0500A-161</v>
      </c>
      <c r="AE45" s="18">
        <f t="shared" si="7"/>
        <v>250</v>
      </c>
      <c r="AF45" s="18">
        <f t="shared" si="8"/>
        <v>25</v>
      </c>
    </row>
    <row r="46" spans="1:32" x14ac:dyDescent="0.25">
      <c r="A46" s="9" t="str">
        <f t="shared" si="1"/>
        <v>Ice Machines 401-500 lbs</v>
      </c>
      <c r="B46" s="12">
        <f>VLOOKUP(A46, 'Measures with Incentive Levels'!$A$1:$C$21, 2, FALSE)</f>
        <v>250</v>
      </c>
      <c r="C46" s="12">
        <f t="shared" si="2"/>
        <v>25</v>
      </c>
      <c r="D46">
        <v>2330093</v>
      </c>
      <c r="E46" t="s">
        <v>558</v>
      </c>
      <c r="F46" t="s">
        <v>1048</v>
      </c>
      <c r="G46" t="s">
        <v>1049</v>
      </c>
      <c r="H46" s="12" t="s">
        <v>1070</v>
      </c>
      <c r="J46" t="s">
        <v>994</v>
      </c>
      <c r="K46" t="s">
        <v>995</v>
      </c>
      <c r="L46">
        <v>440</v>
      </c>
      <c r="M46">
        <v>4.58</v>
      </c>
      <c r="O46">
        <v>19.899999999999999</v>
      </c>
      <c r="P46">
        <v>100</v>
      </c>
      <c r="Q46" t="s">
        <v>996</v>
      </c>
      <c r="W46">
        <v>43128</v>
      </c>
      <c r="X46">
        <v>43424</v>
      </c>
      <c r="Y46" t="s">
        <v>655</v>
      </c>
      <c r="Z46" t="s">
        <v>1071</v>
      </c>
      <c r="AA46" s="17">
        <f t="shared" si="3"/>
        <v>2330093</v>
      </c>
      <c r="AB46" s="17" t="str">
        <f t="shared" si="4"/>
        <v>Ice Machines 401-500 lbs</v>
      </c>
      <c r="AC46" s="9" t="str">
        <f t="shared" si="5"/>
        <v>Manitowoc</v>
      </c>
      <c r="AD46" s="18" t="str">
        <f t="shared" si="6"/>
        <v>IYT0500A-261</v>
      </c>
      <c r="AE46" s="18">
        <f t="shared" si="7"/>
        <v>250</v>
      </c>
      <c r="AF46" s="18">
        <f t="shared" si="8"/>
        <v>25</v>
      </c>
    </row>
    <row r="47" spans="1:32" x14ac:dyDescent="0.25">
      <c r="A47" s="9" t="str">
        <f t="shared" si="1"/>
        <v>Ice Machines 501-1000 lbs</v>
      </c>
      <c r="B47" s="12">
        <f>VLOOKUP(A47, 'Measures with Incentive Levels'!$A$1:$C$21, 2, FALSE)</f>
        <v>300</v>
      </c>
      <c r="C47" s="12">
        <f t="shared" si="2"/>
        <v>30</v>
      </c>
      <c r="D47">
        <v>2334082</v>
      </c>
      <c r="E47" t="s">
        <v>558</v>
      </c>
      <c r="F47" t="s">
        <v>1048</v>
      </c>
      <c r="G47" t="s">
        <v>1049</v>
      </c>
      <c r="H47" s="12" t="s">
        <v>1072</v>
      </c>
      <c r="J47" t="s">
        <v>994</v>
      </c>
      <c r="K47" t="s">
        <v>995</v>
      </c>
      <c r="L47">
        <v>695</v>
      </c>
      <c r="M47">
        <v>4.8499999999999996</v>
      </c>
      <c r="O47">
        <v>19</v>
      </c>
      <c r="P47">
        <v>100</v>
      </c>
      <c r="Q47" t="s">
        <v>996</v>
      </c>
      <c r="W47">
        <v>43521</v>
      </c>
      <c r="X47">
        <v>43524</v>
      </c>
      <c r="Y47" t="s">
        <v>655</v>
      </c>
      <c r="Z47" t="s">
        <v>1073</v>
      </c>
      <c r="AA47" s="17">
        <f t="shared" si="3"/>
        <v>2334082</v>
      </c>
      <c r="AB47" s="17" t="str">
        <f t="shared" si="4"/>
        <v>Ice Machines 501-1000 lbs</v>
      </c>
      <c r="AC47" s="9" t="str">
        <f t="shared" si="5"/>
        <v>Manitowoc</v>
      </c>
      <c r="AD47" s="18" t="str">
        <f t="shared" si="6"/>
        <v>IDT0900A-261</v>
      </c>
      <c r="AE47" s="18">
        <f t="shared" si="7"/>
        <v>300</v>
      </c>
      <c r="AF47" s="18">
        <f t="shared" si="8"/>
        <v>30</v>
      </c>
    </row>
    <row r="48" spans="1:32" x14ac:dyDescent="0.25">
      <c r="A48" s="9" t="str">
        <f t="shared" si="1"/>
        <v>Ice Machines 501-1000 lbs</v>
      </c>
      <c r="B48" s="12">
        <f>VLOOKUP(A48, 'Measures with Incentive Levels'!$A$1:$C$21, 2, FALSE)</f>
        <v>300</v>
      </c>
      <c r="C48" s="12">
        <f t="shared" si="2"/>
        <v>30</v>
      </c>
      <c r="D48">
        <v>2334084</v>
      </c>
      <c r="E48" t="s">
        <v>558</v>
      </c>
      <c r="F48" t="s">
        <v>1048</v>
      </c>
      <c r="G48" t="s">
        <v>1049</v>
      </c>
      <c r="H48" s="12" t="s">
        <v>1074</v>
      </c>
      <c r="J48" t="s">
        <v>994</v>
      </c>
      <c r="K48" t="s">
        <v>995</v>
      </c>
      <c r="L48">
        <v>750</v>
      </c>
      <c r="M48">
        <v>4.58</v>
      </c>
      <c r="O48">
        <v>19</v>
      </c>
      <c r="P48">
        <v>100</v>
      </c>
      <c r="Q48" t="s">
        <v>996</v>
      </c>
      <c r="W48">
        <v>43521</v>
      </c>
      <c r="X48">
        <v>43524</v>
      </c>
      <c r="Y48" t="s">
        <v>655</v>
      </c>
      <c r="Z48" t="s">
        <v>1075</v>
      </c>
      <c r="AA48" s="17">
        <f t="shared" si="3"/>
        <v>2334084</v>
      </c>
      <c r="AB48" s="17" t="str">
        <f t="shared" si="4"/>
        <v>Ice Machines 501-1000 lbs</v>
      </c>
      <c r="AC48" s="9" t="str">
        <f t="shared" si="5"/>
        <v>Manitowoc</v>
      </c>
      <c r="AD48" s="18" t="str">
        <f t="shared" si="6"/>
        <v>IYT0900A-261</v>
      </c>
      <c r="AE48" s="18">
        <f t="shared" si="7"/>
        <v>300</v>
      </c>
      <c r="AF48" s="18">
        <f t="shared" si="8"/>
        <v>30</v>
      </c>
    </row>
    <row r="49" spans="1:32" x14ac:dyDescent="0.25">
      <c r="A49" s="9" t="str">
        <f t="shared" si="1"/>
        <v>Ice Machines 501-1000 lbs</v>
      </c>
      <c r="B49" s="12">
        <f>VLOOKUP(A49, 'Measures with Incentive Levels'!$A$1:$C$21, 2, FALSE)</f>
        <v>300</v>
      </c>
      <c r="C49" s="12">
        <f t="shared" si="2"/>
        <v>30</v>
      </c>
      <c r="D49">
        <v>2334860</v>
      </c>
      <c r="E49" t="s">
        <v>558</v>
      </c>
      <c r="F49" t="s">
        <v>1048</v>
      </c>
      <c r="G49" t="s">
        <v>1049</v>
      </c>
      <c r="H49" s="12" t="s">
        <v>1076</v>
      </c>
      <c r="J49" t="s">
        <v>994</v>
      </c>
      <c r="K49" t="s">
        <v>995</v>
      </c>
      <c r="L49">
        <v>540</v>
      </c>
      <c r="M49">
        <v>5.24</v>
      </c>
      <c r="O49">
        <v>20</v>
      </c>
      <c r="P49">
        <v>100</v>
      </c>
      <c r="Q49" t="s">
        <v>996</v>
      </c>
      <c r="W49">
        <v>43521</v>
      </c>
      <c r="X49">
        <v>43542</v>
      </c>
      <c r="Y49" t="s">
        <v>655</v>
      </c>
      <c r="Z49" t="s">
        <v>1077</v>
      </c>
      <c r="AA49" s="17">
        <f t="shared" si="3"/>
        <v>2334860</v>
      </c>
      <c r="AB49" s="17" t="str">
        <f t="shared" si="4"/>
        <v>Ice Machines 501-1000 lbs</v>
      </c>
      <c r="AC49" s="9" t="str">
        <f t="shared" si="5"/>
        <v>Manitowoc</v>
      </c>
      <c r="AD49" s="18" t="str">
        <f t="shared" si="6"/>
        <v>IDT0750A-261</v>
      </c>
      <c r="AE49" s="18">
        <f t="shared" si="7"/>
        <v>300</v>
      </c>
      <c r="AF49" s="18">
        <f t="shared" si="8"/>
        <v>30</v>
      </c>
    </row>
    <row r="50" spans="1:32" x14ac:dyDescent="0.25">
      <c r="A50" s="9" t="str">
        <f t="shared" si="1"/>
        <v>Ice Machines 501-1000 lbs</v>
      </c>
      <c r="B50" s="12">
        <f>VLOOKUP(A50, 'Measures with Incentive Levels'!$A$1:$C$21, 2, FALSE)</f>
        <v>300</v>
      </c>
      <c r="C50" s="12">
        <f t="shared" si="2"/>
        <v>30</v>
      </c>
      <c r="D50">
        <v>2334861</v>
      </c>
      <c r="E50" t="s">
        <v>558</v>
      </c>
      <c r="F50" t="s">
        <v>1048</v>
      </c>
      <c r="G50" t="s">
        <v>1049</v>
      </c>
      <c r="H50" s="12" t="s">
        <v>1078</v>
      </c>
      <c r="J50" t="s">
        <v>994</v>
      </c>
      <c r="K50" t="s">
        <v>995</v>
      </c>
      <c r="L50">
        <v>575</v>
      </c>
      <c r="M50">
        <v>5.12</v>
      </c>
      <c r="O50">
        <v>20</v>
      </c>
      <c r="P50">
        <v>100</v>
      </c>
      <c r="Q50" t="s">
        <v>996</v>
      </c>
      <c r="W50">
        <v>43521</v>
      </c>
      <c r="X50">
        <v>43542</v>
      </c>
      <c r="Y50" t="s">
        <v>655</v>
      </c>
      <c r="Z50" t="s">
        <v>1079</v>
      </c>
      <c r="AA50" s="17">
        <f t="shared" si="3"/>
        <v>2334861</v>
      </c>
      <c r="AB50" s="17" t="str">
        <f t="shared" si="4"/>
        <v>Ice Machines 501-1000 lbs</v>
      </c>
      <c r="AC50" s="9" t="str">
        <f t="shared" si="5"/>
        <v>Manitowoc</v>
      </c>
      <c r="AD50" s="18" t="str">
        <f t="shared" si="6"/>
        <v>IYT0750A-261</v>
      </c>
      <c r="AE50" s="18">
        <f t="shared" si="7"/>
        <v>300</v>
      </c>
      <c r="AF50" s="18">
        <f t="shared" si="8"/>
        <v>30</v>
      </c>
    </row>
    <row r="51" spans="1:32" x14ac:dyDescent="0.25">
      <c r="A51" s="9" t="str">
        <f t="shared" si="1"/>
        <v>Ice Machines 501-1000 lbs</v>
      </c>
      <c r="B51" s="12">
        <f>VLOOKUP(A51, 'Measures with Incentive Levels'!$A$1:$C$21, 2, FALSE)</f>
        <v>300</v>
      </c>
      <c r="C51" s="12">
        <f t="shared" si="2"/>
        <v>30</v>
      </c>
      <c r="D51">
        <v>2312514</v>
      </c>
      <c r="E51" t="s">
        <v>559</v>
      </c>
      <c r="F51" t="s">
        <v>1080</v>
      </c>
      <c r="G51" t="s">
        <v>1081</v>
      </c>
      <c r="H51" s="12" t="s">
        <v>310</v>
      </c>
      <c r="J51" t="s">
        <v>994</v>
      </c>
      <c r="K51" t="s">
        <v>1027</v>
      </c>
      <c r="L51">
        <v>940</v>
      </c>
      <c r="M51">
        <v>4.8</v>
      </c>
      <c r="O51">
        <v>12</v>
      </c>
      <c r="P51">
        <v>75</v>
      </c>
      <c r="Q51" t="s">
        <v>996</v>
      </c>
      <c r="W51">
        <v>42970</v>
      </c>
      <c r="X51">
        <v>43430</v>
      </c>
      <c r="Y51" t="s">
        <v>655</v>
      </c>
      <c r="Z51" t="s">
        <v>1082</v>
      </c>
      <c r="AA51" s="17">
        <f t="shared" si="3"/>
        <v>2312514</v>
      </c>
      <c r="AB51" s="17" t="str">
        <f t="shared" si="4"/>
        <v>Ice Machines 501-1000 lbs</v>
      </c>
      <c r="AC51" s="9" t="str">
        <f t="shared" si="5"/>
        <v>Scotsman</v>
      </c>
      <c r="AD51" s="18" t="str">
        <f t="shared" si="6"/>
        <v>N1322A-32E</v>
      </c>
      <c r="AE51" s="18">
        <f t="shared" si="7"/>
        <v>300</v>
      </c>
      <c r="AF51" s="18">
        <f t="shared" si="8"/>
        <v>30</v>
      </c>
    </row>
    <row r="52" spans="1:32" x14ac:dyDescent="0.25">
      <c r="A52" s="9" t="str">
        <f t="shared" si="1"/>
        <v>Ice Machines 501-1000 lbs</v>
      </c>
      <c r="B52" s="12">
        <f>VLOOKUP(A52, 'Measures with Incentive Levels'!$A$1:$C$21, 2, FALSE)</f>
        <v>300</v>
      </c>
      <c r="C52" s="12">
        <f t="shared" si="2"/>
        <v>30</v>
      </c>
      <c r="D52">
        <v>2312515</v>
      </c>
      <c r="E52" t="s">
        <v>559</v>
      </c>
      <c r="F52" t="s">
        <v>1080</v>
      </c>
      <c r="G52" t="s">
        <v>1081</v>
      </c>
      <c r="H52" s="12" t="s">
        <v>311</v>
      </c>
      <c r="J52" t="s">
        <v>994</v>
      </c>
      <c r="K52" t="s">
        <v>1027</v>
      </c>
      <c r="L52">
        <v>784</v>
      </c>
      <c r="M52">
        <v>4.8</v>
      </c>
      <c r="O52">
        <v>12</v>
      </c>
      <c r="P52">
        <v>75</v>
      </c>
      <c r="Q52" t="s">
        <v>996</v>
      </c>
      <c r="W52">
        <v>43005</v>
      </c>
      <c r="X52">
        <v>43409</v>
      </c>
      <c r="Y52" t="s">
        <v>655</v>
      </c>
      <c r="Z52" t="s">
        <v>1083</v>
      </c>
      <c r="AA52" s="17">
        <f t="shared" si="3"/>
        <v>2312515</v>
      </c>
      <c r="AB52" s="17" t="str">
        <f t="shared" si="4"/>
        <v>Ice Machines 501-1000 lbs</v>
      </c>
      <c r="AC52" s="9" t="str">
        <f t="shared" si="5"/>
        <v>Scotsman</v>
      </c>
      <c r="AD52" s="18" t="str">
        <f t="shared" si="6"/>
        <v>N0922A-32E</v>
      </c>
      <c r="AE52" s="18">
        <f t="shared" si="7"/>
        <v>300</v>
      </c>
      <c r="AF52" s="18">
        <f t="shared" si="8"/>
        <v>30</v>
      </c>
    </row>
    <row r="53" spans="1:32" x14ac:dyDescent="0.25">
      <c r="A53" s="9" t="str">
        <f t="shared" si="1"/>
        <v>Ice Machines &gt;1001 lbs</v>
      </c>
      <c r="B53" s="12">
        <f>VLOOKUP(A53, 'Measures with Incentive Levels'!$A$1:$C$21, 2, FALSE)</f>
        <v>350</v>
      </c>
      <c r="C53" s="12">
        <f t="shared" si="2"/>
        <v>35</v>
      </c>
      <c r="D53">
        <v>2312516</v>
      </c>
      <c r="E53" t="s">
        <v>559</v>
      </c>
      <c r="F53" t="s">
        <v>1080</v>
      </c>
      <c r="G53" t="s">
        <v>1081</v>
      </c>
      <c r="H53" s="12" t="s">
        <v>312</v>
      </c>
      <c r="J53" t="s">
        <v>994</v>
      </c>
      <c r="K53" t="s">
        <v>995</v>
      </c>
      <c r="L53">
        <v>1296</v>
      </c>
      <c r="M53">
        <v>4.25</v>
      </c>
      <c r="O53">
        <v>18</v>
      </c>
      <c r="P53">
        <v>100</v>
      </c>
      <c r="Q53" t="s">
        <v>996</v>
      </c>
      <c r="W53">
        <v>42948</v>
      </c>
      <c r="X53">
        <v>43409</v>
      </c>
      <c r="Y53" t="s">
        <v>655</v>
      </c>
      <c r="Z53" t="s">
        <v>1084</v>
      </c>
      <c r="AA53" s="17">
        <f t="shared" si="3"/>
        <v>2312516</v>
      </c>
      <c r="AB53" s="17" t="str">
        <f t="shared" si="4"/>
        <v>Ice Machines &gt;1001 lbs</v>
      </c>
      <c r="AC53" s="9" t="str">
        <f t="shared" si="5"/>
        <v>Scotsman</v>
      </c>
      <c r="AD53" s="18" t="str">
        <f t="shared" si="6"/>
        <v>C1448MA-3E</v>
      </c>
      <c r="AE53" s="18">
        <f t="shared" si="7"/>
        <v>350</v>
      </c>
      <c r="AF53" s="18">
        <f t="shared" si="8"/>
        <v>35</v>
      </c>
    </row>
    <row r="54" spans="1:32" x14ac:dyDescent="0.25">
      <c r="A54" s="9" t="str">
        <f t="shared" si="1"/>
        <v>Ice Machines &gt;1001 lbs</v>
      </c>
      <c r="B54" s="12">
        <f>VLOOKUP(A54, 'Measures with Incentive Levels'!$A$1:$C$21, 2, FALSE)</f>
        <v>350</v>
      </c>
      <c r="C54" s="12">
        <f t="shared" si="2"/>
        <v>35</v>
      </c>
      <c r="D54">
        <v>2312517</v>
      </c>
      <c r="E54" t="s">
        <v>559</v>
      </c>
      <c r="F54" t="s">
        <v>1080</v>
      </c>
      <c r="G54" t="s">
        <v>1081</v>
      </c>
      <c r="H54" s="12" t="s">
        <v>313</v>
      </c>
      <c r="J54" t="s">
        <v>994</v>
      </c>
      <c r="K54" t="s">
        <v>995</v>
      </c>
      <c r="L54">
        <v>1296</v>
      </c>
      <c r="M54">
        <v>4.25</v>
      </c>
      <c r="O54">
        <v>18</v>
      </c>
      <c r="P54">
        <v>100</v>
      </c>
      <c r="Q54" t="s">
        <v>996</v>
      </c>
      <c r="W54">
        <v>42948</v>
      </c>
      <c r="X54">
        <v>43409</v>
      </c>
      <c r="Y54" t="s">
        <v>655</v>
      </c>
      <c r="Z54" t="s">
        <v>1085</v>
      </c>
      <c r="AA54" s="17">
        <f t="shared" si="3"/>
        <v>2312517</v>
      </c>
      <c r="AB54" s="17" t="str">
        <f t="shared" si="4"/>
        <v>Ice Machines &gt;1001 lbs</v>
      </c>
      <c r="AC54" s="9" t="str">
        <f t="shared" si="5"/>
        <v>Scotsman</v>
      </c>
      <c r="AD54" s="18" t="str">
        <f t="shared" si="6"/>
        <v>C1448SA-3E</v>
      </c>
      <c r="AE54" s="18">
        <f t="shared" si="7"/>
        <v>350</v>
      </c>
      <c r="AF54" s="18">
        <f t="shared" si="8"/>
        <v>35</v>
      </c>
    </row>
    <row r="55" spans="1:32" x14ac:dyDescent="0.25">
      <c r="A55" s="9" t="str">
        <f t="shared" si="1"/>
        <v>Ice Machines &gt;1001 lbs</v>
      </c>
      <c r="B55" s="12">
        <f>VLOOKUP(A55, 'Measures with Incentive Levels'!$A$1:$C$21, 2, FALSE)</f>
        <v>350</v>
      </c>
      <c r="C55" s="12">
        <f t="shared" si="2"/>
        <v>35</v>
      </c>
      <c r="D55">
        <v>2312518</v>
      </c>
      <c r="E55" t="s">
        <v>559</v>
      </c>
      <c r="F55" t="s">
        <v>1080</v>
      </c>
      <c r="G55" t="s">
        <v>1081</v>
      </c>
      <c r="H55" s="12" t="s">
        <v>314</v>
      </c>
      <c r="J55" t="s">
        <v>994</v>
      </c>
      <c r="K55" t="s">
        <v>995</v>
      </c>
      <c r="L55">
        <v>1296</v>
      </c>
      <c r="M55">
        <v>4.25</v>
      </c>
      <c r="O55">
        <v>18</v>
      </c>
      <c r="P55">
        <v>100</v>
      </c>
      <c r="Q55" t="s">
        <v>996</v>
      </c>
      <c r="W55">
        <v>42948</v>
      </c>
      <c r="X55">
        <v>43409</v>
      </c>
      <c r="Y55" t="s">
        <v>655</v>
      </c>
      <c r="Z55" t="s">
        <v>1086</v>
      </c>
      <c r="AA55" s="17">
        <f t="shared" si="3"/>
        <v>2312518</v>
      </c>
      <c r="AB55" s="17" t="str">
        <f t="shared" si="4"/>
        <v>Ice Machines &gt;1001 lbs</v>
      </c>
      <c r="AC55" s="9" t="str">
        <f t="shared" si="5"/>
        <v>Scotsman</v>
      </c>
      <c r="AD55" s="18" t="str">
        <f t="shared" si="6"/>
        <v>C1448MA-32E</v>
      </c>
      <c r="AE55" s="18">
        <f t="shared" si="7"/>
        <v>350</v>
      </c>
      <c r="AF55" s="18">
        <f t="shared" si="8"/>
        <v>35</v>
      </c>
    </row>
    <row r="56" spans="1:32" x14ac:dyDescent="0.25">
      <c r="A56" s="9" t="str">
        <f t="shared" si="1"/>
        <v>Ice Machines &gt;1001 lbs</v>
      </c>
      <c r="B56" s="12">
        <f>VLOOKUP(A56, 'Measures with Incentive Levels'!$A$1:$C$21, 2, FALSE)</f>
        <v>350</v>
      </c>
      <c r="C56" s="12">
        <f t="shared" si="2"/>
        <v>35</v>
      </c>
      <c r="D56">
        <v>2312519</v>
      </c>
      <c r="E56" t="s">
        <v>559</v>
      </c>
      <c r="F56" t="s">
        <v>1080</v>
      </c>
      <c r="G56" t="s">
        <v>1081</v>
      </c>
      <c r="H56" s="12" t="s">
        <v>315</v>
      </c>
      <c r="J56" t="s">
        <v>994</v>
      </c>
      <c r="K56" t="s">
        <v>995</v>
      </c>
      <c r="L56">
        <v>1296</v>
      </c>
      <c r="M56">
        <v>4.25</v>
      </c>
      <c r="O56">
        <v>18</v>
      </c>
      <c r="P56">
        <v>100</v>
      </c>
      <c r="Q56" t="s">
        <v>996</v>
      </c>
      <c r="W56">
        <v>42948</v>
      </c>
      <c r="X56">
        <v>43409</v>
      </c>
      <c r="Y56" t="s">
        <v>655</v>
      </c>
      <c r="Z56" t="s">
        <v>1087</v>
      </c>
      <c r="AA56" s="17">
        <f t="shared" si="3"/>
        <v>2312519</v>
      </c>
      <c r="AB56" s="17" t="str">
        <f t="shared" si="4"/>
        <v>Ice Machines &gt;1001 lbs</v>
      </c>
      <c r="AC56" s="9" t="str">
        <f t="shared" si="5"/>
        <v>Scotsman</v>
      </c>
      <c r="AD56" s="18" t="str">
        <f t="shared" si="6"/>
        <v>C1448SA-32E</v>
      </c>
      <c r="AE56" s="18">
        <f t="shared" si="7"/>
        <v>350</v>
      </c>
      <c r="AF56" s="18">
        <f t="shared" si="8"/>
        <v>35</v>
      </c>
    </row>
    <row r="57" spans="1:32" x14ac:dyDescent="0.25">
      <c r="A57" s="9" t="str">
        <f t="shared" si="1"/>
        <v>Ice Machines 101-200 lbs</v>
      </c>
      <c r="B57" s="12">
        <f>VLOOKUP(A57, 'Measures with Incentive Levels'!$A$1:$C$21, 2, FALSE)</f>
        <v>150</v>
      </c>
      <c r="C57" s="12">
        <f t="shared" si="2"/>
        <v>15</v>
      </c>
      <c r="D57">
        <v>2312520</v>
      </c>
      <c r="E57" t="s">
        <v>559</v>
      </c>
      <c r="F57" t="s">
        <v>1080</v>
      </c>
      <c r="G57" t="s">
        <v>1081</v>
      </c>
      <c r="H57" s="12" t="s">
        <v>316</v>
      </c>
      <c r="J57" t="s">
        <v>1011</v>
      </c>
      <c r="K57" t="s">
        <v>995</v>
      </c>
      <c r="L57">
        <v>145</v>
      </c>
      <c r="M57">
        <v>7.23</v>
      </c>
      <c r="O57">
        <v>21</v>
      </c>
      <c r="P57">
        <v>100</v>
      </c>
      <c r="Q57" t="s">
        <v>996</v>
      </c>
      <c r="W57">
        <v>42956</v>
      </c>
      <c r="X57">
        <v>43192</v>
      </c>
      <c r="Y57" t="s">
        <v>655</v>
      </c>
      <c r="Z57" t="s">
        <v>1088</v>
      </c>
      <c r="AA57" s="17">
        <f t="shared" si="3"/>
        <v>2312520</v>
      </c>
      <c r="AB57" s="17" t="str">
        <f t="shared" si="4"/>
        <v>Ice Machines 101-200 lbs</v>
      </c>
      <c r="AC57" s="9" t="str">
        <f t="shared" si="5"/>
        <v>Scotsman</v>
      </c>
      <c r="AD57" s="18" t="str">
        <f t="shared" si="6"/>
        <v>CU2026MA-1E</v>
      </c>
      <c r="AE57" s="18">
        <f t="shared" si="7"/>
        <v>150</v>
      </c>
      <c r="AF57" s="18">
        <f t="shared" si="8"/>
        <v>15</v>
      </c>
    </row>
    <row r="58" spans="1:32" x14ac:dyDescent="0.25">
      <c r="A58" s="9" t="str">
        <f t="shared" si="1"/>
        <v>Ice Machines 101-200 lbs</v>
      </c>
      <c r="B58" s="12">
        <f>VLOOKUP(A58, 'Measures with Incentive Levels'!$A$1:$C$21, 2, FALSE)</f>
        <v>150</v>
      </c>
      <c r="C58" s="12">
        <f t="shared" si="2"/>
        <v>15</v>
      </c>
      <c r="D58">
        <v>2312521</v>
      </c>
      <c r="E58" t="s">
        <v>559</v>
      </c>
      <c r="F58" t="s">
        <v>1080</v>
      </c>
      <c r="G58" t="s">
        <v>1081</v>
      </c>
      <c r="H58" s="12" t="s">
        <v>317</v>
      </c>
      <c r="J58" t="s">
        <v>1011</v>
      </c>
      <c r="K58" t="s">
        <v>995</v>
      </c>
      <c r="L58">
        <v>145</v>
      </c>
      <c r="M58">
        <v>7.23</v>
      </c>
      <c r="O58">
        <v>21</v>
      </c>
      <c r="P58">
        <v>100</v>
      </c>
      <c r="Q58" t="s">
        <v>996</v>
      </c>
      <c r="W58">
        <v>42956</v>
      </c>
      <c r="X58">
        <v>43192</v>
      </c>
      <c r="Y58" t="s">
        <v>655</v>
      </c>
      <c r="Z58" t="s">
        <v>1089</v>
      </c>
      <c r="AA58" s="17">
        <f t="shared" si="3"/>
        <v>2312521</v>
      </c>
      <c r="AB58" s="17" t="str">
        <f t="shared" si="4"/>
        <v>Ice Machines 101-200 lbs</v>
      </c>
      <c r="AC58" s="9" t="str">
        <f t="shared" si="5"/>
        <v>Scotsman</v>
      </c>
      <c r="AD58" s="18" t="str">
        <f t="shared" si="6"/>
        <v>CU2026SA-1E</v>
      </c>
      <c r="AE58" s="18">
        <f t="shared" si="7"/>
        <v>150</v>
      </c>
      <c r="AF58" s="18">
        <f t="shared" si="8"/>
        <v>15</v>
      </c>
    </row>
    <row r="59" spans="1:32" x14ac:dyDescent="0.25">
      <c r="A59" s="9" t="str">
        <f t="shared" si="1"/>
        <v>Ice Machines 501-1000 lbs</v>
      </c>
      <c r="B59" s="12">
        <f>VLOOKUP(A59, 'Measures with Incentive Levels'!$A$1:$C$21, 2, FALSE)</f>
        <v>300</v>
      </c>
      <c r="C59" s="12">
        <f t="shared" si="2"/>
        <v>30</v>
      </c>
      <c r="D59">
        <v>2312523</v>
      </c>
      <c r="E59" t="s">
        <v>559</v>
      </c>
      <c r="F59" t="s">
        <v>1080</v>
      </c>
      <c r="G59" t="s">
        <v>1081</v>
      </c>
      <c r="H59" s="12" t="s">
        <v>318</v>
      </c>
      <c r="J59" t="s">
        <v>999</v>
      </c>
      <c r="K59" t="s">
        <v>995</v>
      </c>
      <c r="L59">
        <v>540</v>
      </c>
      <c r="M59">
        <v>5.35</v>
      </c>
      <c r="O59">
        <v>18</v>
      </c>
      <c r="P59">
        <v>100</v>
      </c>
      <c r="Q59" t="s">
        <v>996</v>
      </c>
      <c r="V59" t="s">
        <v>1090</v>
      </c>
      <c r="W59">
        <v>42851</v>
      </c>
      <c r="X59">
        <v>43409</v>
      </c>
      <c r="Y59" t="s">
        <v>655</v>
      </c>
      <c r="Z59" t="s">
        <v>1091</v>
      </c>
      <c r="AA59" s="17">
        <f t="shared" si="3"/>
        <v>2312523</v>
      </c>
      <c r="AB59" s="17" t="str">
        <f t="shared" si="4"/>
        <v>Ice Machines 501-1000 lbs</v>
      </c>
      <c r="AC59" s="9" t="str">
        <f t="shared" si="5"/>
        <v>Scotsman</v>
      </c>
      <c r="AD59" s="18" t="str">
        <f t="shared" si="6"/>
        <v>C0630MR-32E</v>
      </c>
      <c r="AE59" s="18">
        <f t="shared" si="7"/>
        <v>300</v>
      </c>
      <c r="AF59" s="18">
        <f t="shared" si="8"/>
        <v>30</v>
      </c>
    </row>
    <row r="60" spans="1:32" x14ac:dyDescent="0.25">
      <c r="A60" s="9" t="str">
        <f t="shared" si="1"/>
        <v>Ice Machines 501-1000 lbs</v>
      </c>
      <c r="B60" s="12">
        <f>VLOOKUP(A60, 'Measures with Incentive Levels'!$A$1:$C$21, 2, FALSE)</f>
        <v>300</v>
      </c>
      <c r="C60" s="12">
        <f t="shared" si="2"/>
        <v>30</v>
      </c>
      <c r="D60">
        <v>2312524</v>
      </c>
      <c r="E60" t="s">
        <v>559</v>
      </c>
      <c r="F60" t="s">
        <v>1080</v>
      </c>
      <c r="G60" t="s">
        <v>1081</v>
      </c>
      <c r="H60" s="12" t="s">
        <v>319</v>
      </c>
      <c r="J60" t="s">
        <v>999</v>
      </c>
      <c r="K60" t="s">
        <v>995</v>
      </c>
      <c r="L60">
        <v>540</v>
      </c>
      <c r="M60">
        <v>5.35</v>
      </c>
      <c r="O60">
        <v>18</v>
      </c>
      <c r="P60">
        <v>100</v>
      </c>
      <c r="Q60" t="s">
        <v>996</v>
      </c>
      <c r="V60" t="s">
        <v>1090</v>
      </c>
      <c r="W60">
        <v>42851</v>
      </c>
      <c r="X60">
        <v>43409</v>
      </c>
      <c r="Y60" t="s">
        <v>655</v>
      </c>
      <c r="Z60" t="s">
        <v>1092</v>
      </c>
      <c r="AA60" s="17">
        <f t="shared" si="3"/>
        <v>2312524</v>
      </c>
      <c r="AB60" s="17" t="str">
        <f t="shared" si="4"/>
        <v>Ice Machines 501-1000 lbs</v>
      </c>
      <c r="AC60" s="9" t="str">
        <f t="shared" si="5"/>
        <v>Scotsman</v>
      </c>
      <c r="AD60" s="18" t="str">
        <f t="shared" si="6"/>
        <v>C0630SR-32E</v>
      </c>
      <c r="AE60" s="18">
        <f t="shared" si="7"/>
        <v>300</v>
      </c>
      <c r="AF60" s="18">
        <f t="shared" si="8"/>
        <v>30</v>
      </c>
    </row>
    <row r="61" spans="1:32" x14ac:dyDescent="0.25">
      <c r="A61" s="9" t="str">
        <f t="shared" si="1"/>
        <v>Ice Machines 501-1000 lbs</v>
      </c>
      <c r="B61" s="12">
        <f>VLOOKUP(A61, 'Measures with Incentive Levels'!$A$1:$C$21, 2, FALSE)</f>
        <v>300</v>
      </c>
      <c r="C61" s="12">
        <f t="shared" si="2"/>
        <v>30</v>
      </c>
      <c r="D61">
        <v>2325850</v>
      </c>
      <c r="E61" t="s">
        <v>559</v>
      </c>
      <c r="F61" t="s">
        <v>1080</v>
      </c>
      <c r="G61" t="s">
        <v>1093</v>
      </c>
      <c r="H61" s="12" t="s">
        <v>320</v>
      </c>
      <c r="J61" t="s">
        <v>994</v>
      </c>
      <c r="K61" t="s">
        <v>1027</v>
      </c>
      <c r="L61">
        <v>878</v>
      </c>
      <c r="M61">
        <v>4.5999999999999996</v>
      </c>
      <c r="O61">
        <v>12</v>
      </c>
      <c r="P61">
        <v>62</v>
      </c>
      <c r="Q61" t="s">
        <v>996</v>
      </c>
      <c r="W61">
        <v>43009</v>
      </c>
      <c r="X61">
        <v>43356</v>
      </c>
      <c r="Y61" t="s">
        <v>655</v>
      </c>
      <c r="Z61" t="s">
        <v>1094</v>
      </c>
      <c r="AA61" s="17">
        <f t="shared" si="3"/>
        <v>2325850</v>
      </c>
      <c r="AB61" s="17" t="str">
        <f t="shared" si="4"/>
        <v>Ice Machines 501-1000 lbs</v>
      </c>
      <c r="AC61" s="9" t="str">
        <f t="shared" si="5"/>
        <v>Scotsman</v>
      </c>
      <c r="AD61" s="18" t="str">
        <f t="shared" si="6"/>
        <v>F1222A-3E</v>
      </c>
      <c r="AE61" s="18">
        <f t="shared" si="7"/>
        <v>300</v>
      </c>
      <c r="AF61" s="18">
        <f t="shared" si="8"/>
        <v>30</v>
      </c>
    </row>
    <row r="62" spans="1:32" x14ac:dyDescent="0.25">
      <c r="A62" s="9" t="str">
        <f t="shared" si="1"/>
        <v>Ice Machines 501-1000 lbs</v>
      </c>
      <c r="B62" s="12">
        <f>VLOOKUP(A62, 'Measures with Incentive Levels'!$A$1:$C$21, 2, FALSE)</f>
        <v>300</v>
      </c>
      <c r="C62" s="12">
        <f t="shared" si="2"/>
        <v>30</v>
      </c>
      <c r="D62">
        <v>2325851</v>
      </c>
      <c r="E62" t="s">
        <v>559</v>
      </c>
      <c r="F62" t="s">
        <v>1080</v>
      </c>
      <c r="G62" t="s">
        <v>1093</v>
      </c>
      <c r="H62" s="12" t="s">
        <v>321</v>
      </c>
      <c r="J62" t="s">
        <v>994</v>
      </c>
      <c r="K62" t="s">
        <v>1027</v>
      </c>
      <c r="L62">
        <v>878</v>
      </c>
      <c r="M62">
        <v>4.5999999999999996</v>
      </c>
      <c r="O62">
        <v>12</v>
      </c>
      <c r="P62">
        <v>62</v>
      </c>
      <c r="Q62" t="s">
        <v>996</v>
      </c>
      <c r="W62">
        <v>43009</v>
      </c>
      <c r="X62">
        <v>43356</v>
      </c>
      <c r="Y62" t="s">
        <v>655</v>
      </c>
      <c r="Z62" t="s">
        <v>1095</v>
      </c>
      <c r="AA62" s="17">
        <f t="shared" si="3"/>
        <v>2325851</v>
      </c>
      <c r="AB62" s="17" t="str">
        <f t="shared" si="4"/>
        <v>Ice Machines 501-1000 lbs</v>
      </c>
      <c r="AC62" s="9" t="str">
        <f t="shared" si="5"/>
        <v>Scotsman</v>
      </c>
      <c r="AD62" s="18" t="str">
        <f t="shared" si="6"/>
        <v>F1222A-32E</v>
      </c>
      <c r="AE62" s="18">
        <f t="shared" si="7"/>
        <v>300</v>
      </c>
      <c r="AF62" s="18">
        <f t="shared" si="8"/>
        <v>30</v>
      </c>
    </row>
    <row r="63" spans="1:32" x14ac:dyDescent="0.25">
      <c r="A63" s="9" t="str">
        <f t="shared" si="1"/>
        <v>Ice Machines &gt;1001 lbs</v>
      </c>
      <c r="B63" s="12">
        <f>VLOOKUP(A63, 'Measures with Incentive Levels'!$A$1:$C$21, 2, FALSE)</f>
        <v>350</v>
      </c>
      <c r="C63" s="12">
        <f t="shared" si="2"/>
        <v>35</v>
      </c>
      <c r="D63">
        <v>2312546</v>
      </c>
      <c r="E63" t="s">
        <v>546</v>
      </c>
      <c r="F63" t="s">
        <v>1096</v>
      </c>
      <c r="G63" t="s">
        <v>1097</v>
      </c>
      <c r="H63" s="12" t="s">
        <v>1097</v>
      </c>
      <c r="I63" s="12" t="s">
        <v>1098</v>
      </c>
      <c r="J63" t="s">
        <v>1011</v>
      </c>
      <c r="K63" t="s">
        <v>995</v>
      </c>
      <c r="L63">
        <v>59</v>
      </c>
      <c r="M63">
        <v>9.85</v>
      </c>
      <c r="N63" t="s">
        <v>1099</v>
      </c>
      <c r="O63">
        <v>17.8</v>
      </c>
      <c r="P63">
        <v>100</v>
      </c>
      <c r="Q63" t="s">
        <v>996</v>
      </c>
      <c r="W63">
        <v>42186</v>
      </c>
      <c r="X63">
        <v>43168</v>
      </c>
      <c r="Y63" t="s">
        <v>655</v>
      </c>
      <c r="Z63" t="s">
        <v>1100</v>
      </c>
      <c r="AA63" s="17">
        <f t="shared" si="3"/>
        <v>2312546</v>
      </c>
      <c r="AB63" s="17" t="str">
        <f t="shared" si="4"/>
        <v>Ice Machines &gt;1001 lbs</v>
      </c>
      <c r="AC63" s="9" t="str">
        <f t="shared" si="5"/>
        <v>True Refrigeration</v>
      </c>
      <c r="AD63" s="18" t="str">
        <f t="shared" si="6"/>
        <v>TUI-15-*-**-B</v>
      </c>
      <c r="AE63" s="18">
        <f t="shared" si="7"/>
        <v>350</v>
      </c>
      <c r="AF63" s="18">
        <f t="shared" si="8"/>
        <v>35</v>
      </c>
    </row>
    <row r="64" spans="1:32" x14ac:dyDescent="0.25">
      <c r="A64" s="9" t="str">
        <f t="shared" si="1"/>
        <v>Ice Machines &gt;1001 lbs</v>
      </c>
      <c r="B64" s="12">
        <f>VLOOKUP(A64, 'Measures with Incentive Levels'!$A$1:$C$21, 2, FALSE)</f>
        <v>350</v>
      </c>
      <c r="C64" s="12">
        <f t="shared" si="2"/>
        <v>35</v>
      </c>
      <c r="D64">
        <v>2327108</v>
      </c>
      <c r="E64" t="s">
        <v>1101</v>
      </c>
      <c r="F64" t="s">
        <v>1102</v>
      </c>
      <c r="G64" t="s">
        <v>1103</v>
      </c>
      <c r="H64" s="12" t="s">
        <v>1104</v>
      </c>
      <c r="J64" t="s">
        <v>1011</v>
      </c>
      <c r="K64" t="s">
        <v>995</v>
      </c>
      <c r="L64">
        <v>48</v>
      </c>
      <c r="M64">
        <v>10.050000000000001</v>
      </c>
      <c r="N64" t="s">
        <v>1099</v>
      </c>
      <c r="O64">
        <v>1.3</v>
      </c>
      <c r="P64">
        <v>0</v>
      </c>
      <c r="Q64" t="s">
        <v>996</v>
      </c>
      <c r="W64">
        <v>43240</v>
      </c>
      <c r="X64">
        <v>43347</v>
      </c>
      <c r="Y64" t="s">
        <v>655</v>
      </c>
      <c r="Z64" t="s">
        <v>1105</v>
      </c>
      <c r="AA64" s="17">
        <f t="shared" si="3"/>
        <v>2327108</v>
      </c>
      <c r="AB64" s="17" t="str">
        <f t="shared" si="4"/>
        <v>Ice Machines &gt;1001 lbs</v>
      </c>
      <c r="AC64" s="9" t="str">
        <f t="shared" si="5"/>
        <v>Whynter</v>
      </c>
      <c r="AD64" s="18" t="str">
        <f t="shared" si="6"/>
        <v>UIM-501SS</v>
      </c>
      <c r="AE64" s="18">
        <f t="shared" si="7"/>
        <v>350</v>
      </c>
      <c r="AF64" s="18">
        <f t="shared" si="8"/>
        <v>35</v>
      </c>
    </row>
    <row r="65" spans="1:32" x14ac:dyDescent="0.25">
      <c r="A65" s="9" t="str">
        <f t="shared" si="1"/>
        <v>Ice Machines &gt;1001 lbs</v>
      </c>
      <c r="B65" s="12">
        <f>VLOOKUP(A65, 'Measures with Incentive Levels'!$A$1:$C$21, 2, FALSE)</f>
        <v>350</v>
      </c>
      <c r="C65" s="12">
        <f t="shared" si="2"/>
        <v>35</v>
      </c>
      <c r="D65">
        <v>2327109</v>
      </c>
      <c r="E65" t="s">
        <v>1101</v>
      </c>
      <c r="F65" t="s">
        <v>1102</v>
      </c>
      <c r="G65" t="s">
        <v>1103</v>
      </c>
      <c r="H65" s="12" t="s">
        <v>1106</v>
      </c>
      <c r="J65" t="s">
        <v>1011</v>
      </c>
      <c r="K65" t="s">
        <v>995</v>
      </c>
      <c r="L65">
        <v>48</v>
      </c>
      <c r="M65">
        <v>10.050000000000001</v>
      </c>
      <c r="N65" t="s">
        <v>1099</v>
      </c>
      <c r="O65">
        <v>1.3</v>
      </c>
      <c r="P65">
        <v>0</v>
      </c>
      <c r="Q65" t="s">
        <v>996</v>
      </c>
      <c r="W65">
        <v>43240</v>
      </c>
      <c r="X65">
        <v>43347</v>
      </c>
      <c r="Y65" t="s">
        <v>655</v>
      </c>
      <c r="Z65" t="s">
        <v>1107</v>
      </c>
      <c r="AA65" s="17">
        <f t="shared" si="3"/>
        <v>2327109</v>
      </c>
      <c r="AB65" s="17" t="str">
        <f t="shared" si="4"/>
        <v>Ice Machines &gt;1001 lbs</v>
      </c>
      <c r="AC65" s="9" t="str">
        <f t="shared" si="5"/>
        <v>Whynter</v>
      </c>
      <c r="AD65" s="18" t="str">
        <f t="shared" si="6"/>
        <v>UIM-502SS</v>
      </c>
      <c r="AE65" s="18">
        <f t="shared" si="7"/>
        <v>350</v>
      </c>
      <c r="AF65" s="18">
        <f t="shared" si="8"/>
        <v>35</v>
      </c>
    </row>
    <row r="66" spans="1:32" x14ac:dyDescent="0.25">
      <c r="A66" s="9" t="str">
        <f t="shared" si="1"/>
        <v>Ice Machines 301-400 lbs</v>
      </c>
      <c r="B66" s="12">
        <f>VLOOKUP(A66, 'Measures with Incentive Levels'!$A$1:$C$21, 2, FALSE)</f>
        <v>225</v>
      </c>
      <c r="C66" s="12">
        <f t="shared" si="2"/>
        <v>22.5</v>
      </c>
      <c r="D66">
        <v>2312359</v>
      </c>
      <c r="E66" t="s">
        <v>558</v>
      </c>
      <c r="F66" t="s">
        <v>1041</v>
      </c>
      <c r="G66" t="s">
        <v>1041</v>
      </c>
      <c r="H66" s="12" t="s">
        <v>277</v>
      </c>
      <c r="J66" t="s">
        <v>994</v>
      </c>
      <c r="K66" t="s">
        <v>995</v>
      </c>
      <c r="L66">
        <v>350</v>
      </c>
      <c r="M66">
        <v>5.6</v>
      </c>
      <c r="O66">
        <v>19</v>
      </c>
      <c r="P66">
        <v>100</v>
      </c>
      <c r="Q66" t="s">
        <v>996</v>
      </c>
      <c r="W66">
        <v>42912</v>
      </c>
      <c r="X66">
        <v>43409</v>
      </c>
      <c r="Y66" t="s">
        <v>655</v>
      </c>
      <c r="Z66" t="s">
        <v>1108</v>
      </c>
      <c r="AA66" s="17">
        <f t="shared" si="3"/>
        <v>2312359</v>
      </c>
      <c r="AB66" s="17" t="str">
        <f t="shared" si="4"/>
        <v>Ice Machines 301-400 lbs</v>
      </c>
      <c r="AC66" s="9" t="str">
        <f t="shared" si="5"/>
        <v>Koolaire</v>
      </c>
      <c r="AD66" s="18" t="str">
        <f t="shared" si="6"/>
        <v>KYT0400A-261</v>
      </c>
      <c r="AE66" s="18">
        <f t="shared" si="7"/>
        <v>225</v>
      </c>
      <c r="AF66" s="18">
        <f t="shared" si="8"/>
        <v>22.5</v>
      </c>
    </row>
    <row r="67" spans="1:32" x14ac:dyDescent="0.25">
      <c r="A67" s="9" t="str">
        <f t="shared" ref="A67:A130" si="9">IF(AND(L67&gt;100,L67&lt;200),"Ice Machines 101-200 lbs",IF(AND(L67&gt;=200,L67&lt;300),"Ice Machines 201-300 lbs",IF(AND(L67&gt;=300,L67&lt;400),"Ice Machines 301-400 lbs",IF(AND(L67&gt;=400,L67&lt;500),"Ice Machines 401-500 lbs",IF(AND(L67&gt;=500,L67&lt;1000),"Ice Machines 501-1000 lbs","Ice Machines &gt;1001 lbs")))))</f>
        <v>Ice Machines 301-400 lbs</v>
      </c>
      <c r="B67" s="12">
        <f>VLOOKUP(A67, 'Measures with Incentive Levels'!$A$1:$C$21, 2, FALSE)</f>
        <v>225</v>
      </c>
      <c r="C67" s="12">
        <f t="shared" ref="C67:C130" si="10">+B67*0.1</f>
        <v>22.5</v>
      </c>
      <c r="D67">
        <v>2312360</v>
      </c>
      <c r="E67" t="s">
        <v>558</v>
      </c>
      <c r="F67" t="s">
        <v>1041</v>
      </c>
      <c r="G67" t="s">
        <v>1041</v>
      </c>
      <c r="H67" s="12" t="s">
        <v>278</v>
      </c>
      <c r="J67" t="s">
        <v>994</v>
      </c>
      <c r="K67" t="s">
        <v>995</v>
      </c>
      <c r="L67">
        <v>360</v>
      </c>
      <c r="M67">
        <v>5.5</v>
      </c>
      <c r="O67">
        <v>19</v>
      </c>
      <c r="P67">
        <v>100</v>
      </c>
      <c r="Q67" t="s">
        <v>996</v>
      </c>
      <c r="W67">
        <v>42912</v>
      </c>
      <c r="X67">
        <v>43409</v>
      </c>
      <c r="Y67" t="s">
        <v>655</v>
      </c>
      <c r="Z67" t="s">
        <v>1109</v>
      </c>
      <c r="AA67" s="17">
        <f t="shared" ref="AA67:AA130" si="11">+D67</f>
        <v>2312360</v>
      </c>
      <c r="AB67" s="17" t="str">
        <f t="shared" ref="AB67:AB130" si="12">+A67</f>
        <v>Ice Machines 301-400 lbs</v>
      </c>
      <c r="AC67" s="9" t="str">
        <f t="shared" ref="AC67:AC130" si="13">+F67</f>
        <v>Koolaire</v>
      </c>
      <c r="AD67" s="18" t="str">
        <f t="shared" ref="AD67:AD130" si="14">+H67</f>
        <v>KYT0420A-161</v>
      </c>
      <c r="AE67" s="18">
        <f t="shared" ref="AE67:AE130" si="15">+B67</f>
        <v>225</v>
      </c>
      <c r="AF67" s="18">
        <f t="shared" ref="AF67:AF130" si="16">+C67</f>
        <v>22.5</v>
      </c>
    </row>
    <row r="68" spans="1:32" x14ac:dyDescent="0.25">
      <c r="A68" s="9" t="str">
        <f t="shared" si="9"/>
        <v>Ice Machines 301-400 lbs</v>
      </c>
      <c r="B68" s="12">
        <f>VLOOKUP(A68, 'Measures with Incentive Levels'!$A$1:$C$21, 2, FALSE)</f>
        <v>225</v>
      </c>
      <c r="C68" s="12">
        <f t="shared" si="10"/>
        <v>22.5</v>
      </c>
      <c r="D68">
        <v>2312361</v>
      </c>
      <c r="E68" t="s">
        <v>558</v>
      </c>
      <c r="F68" t="s">
        <v>1041</v>
      </c>
      <c r="G68" t="s">
        <v>1041</v>
      </c>
      <c r="H68" s="12" t="s">
        <v>279</v>
      </c>
      <c r="J68" t="s">
        <v>994</v>
      </c>
      <c r="K68" t="s">
        <v>995</v>
      </c>
      <c r="L68">
        <v>360</v>
      </c>
      <c r="M68">
        <v>5.5</v>
      </c>
      <c r="O68">
        <v>19</v>
      </c>
      <c r="P68">
        <v>100</v>
      </c>
      <c r="Q68" t="s">
        <v>996</v>
      </c>
      <c r="W68">
        <v>42912</v>
      </c>
      <c r="X68">
        <v>43409</v>
      </c>
      <c r="Y68" t="s">
        <v>655</v>
      </c>
      <c r="Z68" t="s">
        <v>1110</v>
      </c>
      <c r="AA68" s="17">
        <f t="shared" si="11"/>
        <v>2312361</v>
      </c>
      <c r="AB68" s="17" t="str">
        <f t="shared" si="12"/>
        <v>Ice Machines 301-400 lbs</v>
      </c>
      <c r="AC68" s="9" t="str">
        <f t="shared" si="13"/>
        <v>Koolaire</v>
      </c>
      <c r="AD68" s="18" t="str">
        <f t="shared" si="14"/>
        <v>KYT0420A-261</v>
      </c>
      <c r="AE68" s="18">
        <f t="shared" si="15"/>
        <v>225</v>
      </c>
      <c r="AF68" s="18">
        <f t="shared" si="16"/>
        <v>22.5</v>
      </c>
    </row>
    <row r="69" spans="1:32" x14ac:dyDescent="0.25">
      <c r="A69" s="9" t="str">
        <f t="shared" si="9"/>
        <v>Ice Machines 401-500 lbs</v>
      </c>
      <c r="B69" s="12">
        <f>VLOOKUP(A69, 'Measures with Incentive Levels'!$A$1:$C$21, 2, FALSE)</f>
        <v>250</v>
      </c>
      <c r="C69" s="12">
        <f t="shared" si="10"/>
        <v>25</v>
      </c>
      <c r="D69">
        <v>2312362</v>
      </c>
      <c r="E69" t="s">
        <v>558</v>
      </c>
      <c r="F69" t="s">
        <v>1041</v>
      </c>
      <c r="G69" t="s">
        <v>1041</v>
      </c>
      <c r="H69" s="12" t="s">
        <v>280</v>
      </c>
      <c r="J69" t="s">
        <v>994</v>
      </c>
      <c r="K69" t="s">
        <v>995</v>
      </c>
      <c r="L69">
        <v>425</v>
      </c>
      <c r="M69">
        <v>5.3</v>
      </c>
      <c r="O69">
        <v>19</v>
      </c>
      <c r="P69">
        <v>100</v>
      </c>
      <c r="Q69" t="s">
        <v>996</v>
      </c>
      <c r="W69">
        <v>42912</v>
      </c>
      <c r="X69">
        <v>43409</v>
      </c>
      <c r="Y69" t="s">
        <v>655</v>
      </c>
      <c r="Z69" t="s">
        <v>1111</v>
      </c>
      <c r="AA69" s="17">
        <f t="shared" si="11"/>
        <v>2312362</v>
      </c>
      <c r="AB69" s="17" t="str">
        <f t="shared" si="12"/>
        <v>Ice Machines 401-500 lbs</v>
      </c>
      <c r="AC69" s="9" t="str">
        <f t="shared" si="13"/>
        <v>Koolaire</v>
      </c>
      <c r="AD69" s="18" t="str">
        <f t="shared" si="14"/>
        <v>KYT0500A-161</v>
      </c>
      <c r="AE69" s="18">
        <f t="shared" si="15"/>
        <v>250</v>
      </c>
      <c r="AF69" s="18">
        <f t="shared" si="16"/>
        <v>25</v>
      </c>
    </row>
    <row r="70" spans="1:32" x14ac:dyDescent="0.25">
      <c r="A70" s="9" t="str">
        <f t="shared" si="9"/>
        <v>Ice Machines 401-500 lbs</v>
      </c>
      <c r="B70" s="12">
        <f>VLOOKUP(A70, 'Measures with Incentive Levels'!$A$1:$C$21, 2, FALSE)</f>
        <v>250</v>
      </c>
      <c r="C70" s="12">
        <f t="shared" si="10"/>
        <v>25</v>
      </c>
      <c r="D70">
        <v>2312363</v>
      </c>
      <c r="E70" t="s">
        <v>558</v>
      </c>
      <c r="F70" t="s">
        <v>1041</v>
      </c>
      <c r="G70" t="s">
        <v>1041</v>
      </c>
      <c r="H70" s="12" t="s">
        <v>281</v>
      </c>
      <c r="J70" t="s">
        <v>994</v>
      </c>
      <c r="K70" t="s">
        <v>995</v>
      </c>
      <c r="L70">
        <v>400</v>
      </c>
      <c r="M70">
        <v>5.4</v>
      </c>
      <c r="O70">
        <v>19</v>
      </c>
      <c r="P70">
        <v>100</v>
      </c>
      <c r="Q70" t="s">
        <v>996</v>
      </c>
      <c r="W70">
        <v>42912</v>
      </c>
      <c r="X70">
        <v>43409</v>
      </c>
      <c r="Y70" t="s">
        <v>655</v>
      </c>
      <c r="Z70" t="s">
        <v>1112</v>
      </c>
      <c r="AA70" s="17">
        <f t="shared" si="11"/>
        <v>2312363</v>
      </c>
      <c r="AB70" s="17" t="str">
        <f t="shared" si="12"/>
        <v>Ice Machines 401-500 lbs</v>
      </c>
      <c r="AC70" s="9" t="str">
        <f t="shared" si="13"/>
        <v>Koolaire</v>
      </c>
      <c r="AD70" s="18" t="str">
        <f t="shared" si="14"/>
        <v>KDT0500A-161</v>
      </c>
      <c r="AE70" s="18">
        <f t="shared" si="15"/>
        <v>250</v>
      </c>
      <c r="AF70" s="18">
        <f t="shared" si="16"/>
        <v>25</v>
      </c>
    </row>
    <row r="71" spans="1:32" x14ac:dyDescent="0.25">
      <c r="A71" s="9" t="str">
        <f t="shared" si="9"/>
        <v>Ice Machines &gt;1001 lbs</v>
      </c>
      <c r="B71" s="12">
        <f>VLOOKUP(A71, 'Measures with Incentive Levels'!$A$1:$C$21, 2, FALSE)</f>
        <v>350</v>
      </c>
      <c r="C71" s="12">
        <f t="shared" si="10"/>
        <v>35</v>
      </c>
      <c r="D71">
        <v>2312340</v>
      </c>
      <c r="E71" t="s">
        <v>558</v>
      </c>
      <c r="F71" t="s">
        <v>1048</v>
      </c>
      <c r="G71" t="s">
        <v>1049</v>
      </c>
      <c r="H71" s="12" t="s">
        <v>282</v>
      </c>
      <c r="J71" t="s">
        <v>999</v>
      </c>
      <c r="K71" t="s">
        <v>995</v>
      </c>
      <c r="L71">
        <v>1435</v>
      </c>
      <c r="M71">
        <v>3.9</v>
      </c>
      <c r="O71">
        <v>20</v>
      </c>
      <c r="P71">
        <v>100</v>
      </c>
      <c r="Q71" t="s">
        <v>996</v>
      </c>
      <c r="V71" t="s">
        <v>1043</v>
      </c>
      <c r="W71">
        <v>43045</v>
      </c>
      <c r="X71">
        <v>43409</v>
      </c>
      <c r="Y71" t="s">
        <v>655</v>
      </c>
      <c r="Z71" t="s">
        <v>1113</v>
      </c>
      <c r="AA71" s="17">
        <f t="shared" si="11"/>
        <v>2312340</v>
      </c>
      <c r="AB71" s="17" t="str">
        <f t="shared" si="12"/>
        <v>Ice Machines &gt;1001 lbs</v>
      </c>
      <c r="AC71" s="9" t="str">
        <f t="shared" si="13"/>
        <v>Manitowoc</v>
      </c>
      <c r="AD71" s="18" t="str">
        <f t="shared" si="14"/>
        <v>IDT1500N-261</v>
      </c>
      <c r="AE71" s="18">
        <f t="shared" si="15"/>
        <v>350</v>
      </c>
      <c r="AF71" s="18">
        <f t="shared" si="16"/>
        <v>35</v>
      </c>
    </row>
    <row r="72" spans="1:32" x14ac:dyDescent="0.25">
      <c r="A72" s="9" t="str">
        <f t="shared" si="9"/>
        <v>Ice Machines &gt;1001 lbs</v>
      </c>
      <c r="B72" s="12">
        <f>VLOOKUP(A72, 'Measures with Incentive Levels'!$A$1:$C$21, 2, FALSE)</f>
        <v>350</v>
      </c>
      <c r="C72" s="12">
        <f t="shared" si="10"/>
        <v>35</v>
      </c>
      <c r="D72">
        <v>2312341</v>
      </c>
      <c r="E72" t="s">
        <v>558</v>
      </c>
      <c r="F72" t="s">
        <v>1048</v>
      </c>
      <c r="G72" t="s">
        <v>1049</v>
      </c>
      <c r="H72" s="12" t="s">
        <v>283</v>
      </c>
      <c r="J72" t="s">
        <v>999</v>
      </c>
      <c r="K72" t="s">
        <v>995</v>
      </c>
      <c r="L72">
        <v>1460</v>
      </c>
      <c r="M72">
        <v>3.9</v>
      </c>
      <c r="O72">
        <v>20</v>
      </c>
      <c r="P72">
        <v>100</v>
      </c>
      <c r="Q72" t="s">
        <v>996</v>
      </c>
      <c r="V72" t="s">
        <v>1043</v>
      </c>
      <c r="W72">
        <v>43045</v>
      </c>
      <c r="X72">
        <v>43409</v>
      </c>
      <c r="Y72" t="s">
        <v>655</v>
      </c>
      <c r="Z72" t="s">
        <v>1114</v>
      </c>
      <c r="AA72" s="17">
        <f t="shared" si="11"/>
        <v>2312341</v>
      </c>
      <c r="AB72" s="17" t="str">
        <f t="shared" si="12"/>
        <v>Ice Machines &gt;1001 lbs</v>
      </c>
      <c r="AC72" s="9" t="str">
        <f t="shared" si="13"/>
        <v>Manitowoc</v>
      </c>
      <c r="AD72" s="18" t="str">
        <f t="shared" si="14"/>
        <v>IYT1500N-261</v>
      </c>
      <c r="AE72" s="18">
        <f t="shared" si="15"/>
        <v>350</v>
      </c>
      <c r="AF72" s="18">
        <f t="shared" si="16"/>
        <v>35</v>
      </c>
    </row>
    <row r="73" spans="1:32" x14ac:dyDescent="0.25">
      <c r="A73" s="9" t="str">
        <f t="shared" si="9"/>
        <v>Ice Machines &gt;1001 lbs</v>
      </c>
      <c r="B73" s="12">
        <f>VLOOKUP(A73, 'Measures with Incentive Levels'!$A$1:$C$21, 2, FALSE)</f>
        <v>350</v>
      </c>
      <c r="C73" s="12">
        <f t="shared" si="10"/>
        <v>35</v>
      </c>
      <c r="D73">
        <v>2312342</v>
      </c>
      <c r="E73" t="s">
        <v>558</v>
      </c>
      <c r="F73" t="s">
        <v>1048</v>
      </c>
      <c r="G73" t="s">
        <v>1049</v>
      </c>
      <c r="H73" s="12" t="s">
        <v>284</v>
      </c>
      <c r="J73" t="s">
        <v>999</v>
      </c>
      <c r="K73" t="s">
        <v>995</v>
      </c>
      <c r="L73">
        <v>1460</v>
      </c>
      <c r="M73">
        <v>3.9</v>
      </c>
      <c r="O73">
        <v>20</v>
      </c>
      <c r="P73">
        <v>100</v>
      </c>
      <c r="Q73" t="s">
        <v>996</v>
      </c>
      <c r="V73" t="s">
        <v>1043</v>
      </c>
      <c r="W73">
        <v>43045</v>
      </c>
      <c r="X73">
        <v>43409</v>
      </c>
      <c r="Y73" t="s">
        <v>655</v>
      </c>
      <c r="Z73" t="s">
        <v>1115</v>
      </c>
      <c r="AA73" s="17">
        <f t="shared" si="11"/>
        <v>2312342</v>
      </c>
      <c r="AB73" s="17" t="str">
        <f t="shared" si="12"/>
        <v>Ice Machines &gt;1001 lbs</v>
      </c>
      <c r="AC73" s="9" t="str">
        <f t="shared" si="13"/>
        <v>Manitowoc</v>
      </c>
      <c r="AD73" s="18" t="str">
        <f t="shared" si="14"/>
        <v>IYT1500N-263</v>
      </c>
      <c r="AE73" s="18">
        <f t="shared" si="15"/>
        <v>350</v>
      </c>
      <c r="AF73" s="18">
        <f t="shared" si="16"/>
        <v>35</v>
      </c>
    </row>
    <row r="74" spans="1:32" x14ac:dyDescent="0.25">
      <c r="A74" s="9" t="str">
        <f t="shared" si="9"/>
        <v>Ice Machines &gt;1001 lbs</v>
      </c>
      <c r="B74" s="12">
        <f>VLOOKUP(A74, 'Measures with Incentive Levels'!$A$1:$C$21, 2, FALSE)</f>
        <v>350</v>
      </c>
      <c r="C74" s="12">
        <f t="shared" si="10"/>
        <v>35</v>
      </c>
      <c r="D74">
        <v>2312343</v>
      </c>
      <c r="E74" t="s">
        <v>558</v>
      </c>
      <c r="F74" t="s">
        <v>1048</v>
      </c>
      <c r="G74" t="s">
        <v>1049</v>
      </c>
      <c r="H74" s="12" t="s">
        <v>285</v>
      </c>
      <c r="J74" t="s">
        <v>999</v>
      </c>
      <c r="K74" t="s">
        <v>995</v>
      </c>
      <c r="L74">
        <v>1530</v>
      </c>
      <c r="M74">
        <v>4.08</v>
      </c>
      <c r="O74">
        <v>20</v>
      </c>
      <c r="P74">
        <v>100</v>
      </c>
      <c r="Q74" t="s">
        <v>996</v>
      </c>
      <c r="V74" t="s">
        <v>1043</v>
      </c>
      <c r="W74">
        <v>43045</v>
      </c>
      <c r="X74">
        <v>43409</v>
      </c>
      <c r="Y74" t="s">
        <v>655</v>
      </c>
      <c r="Z74" t="s">
        <v>1116</v>
      </c>
      <c r="AA74" s="17">
        <f t="shared" si="11"/>
        <v>2312343</v>
      </c>
      <c r="AB74" s="17" t="str">
        <f t="shared" si="12"/>
        <v>Ice Machines &gt;1001 lbs</v>
      </c>
      <c r="AC74" s="9" t="str">
        <f t="shared" si="13"/>
        <v>Manitowoc</v>
      </c>
      <c r="AD74" s="18" t="str">
        <f t="shared" si="14"/>
        <v>IRT1900N-261</v>
      </c>
      <c r="AE74" s="18">
        <f t="shared" si="15"/>
        <v>350</v>
      </c>
      <c r="AF74" s="18">
        <f t="shared" si="16"/>
        <v>35</v>
      </c>
    </row>
    <row r="75" spans="1:32" x14ac:dyDescent="0.25">
      <c r="A75" s="9" t="str">
        <f t="shared" si="9"/>
        <v>Ice Machines &gt;1001 lbs</v>
      </c>
      <c r="B75" s="12">
        <f>VLOOKUP(A75, 'Measures with Incentive Levels'!$A$1:$C$21, 2, FALSE)</f>
        <v>350</v>
      </c>
      <c r="C75" s="12">
        <f t="shared" si="10"/>
        <v>35</v>
      </c>
      <c r="D75">
        <v>2312344</v>
      </c>
      <c r="E75" t="s">
        <v>558</v>
      </c>
      <c r="F75" t="s">
        <v>1048</v>
      </c>
      <c r="G75" t="s">
        <v>1049</v>
      </c>
      <c r="H75" s="12" t="s">
        <v>286</v>
      </c>
      <c r="J75" t="s">
        <v>999</v>
      </c>
      <c r="K75" t="s">
        <v>995</v>
      </c>
      <c r="L75">
        <v>1540</v>
      </c>
      <c r="M75">
        <v>4.08</v>
      </c>
      <c r="O75">
        <v>20</v>
      </c>
      <c r="P75">
        <v>100</v>
      </c>
      <c r="Q75" t="s">
        <v>996</v>
      </c>
      <c r="V75" t="s">
        <v>1043</v>
      </c>
      <c r="W75">
        <v>43045</v>
      </c>
      <c r="X75">
        <v>43409</v>
      </c>
      <c r="Y75" t="s">
        <v>655</v>
      </c>
      <c r="Z75" t="s">
        <v>1117</v>
      </c>
      <c r="AA75" s="17">
        <f t="shared" si="11"/>
        <v>2312344</v>
      </c>
      <c r="AB75" s="17" t="str">
        <f t="shared" si="12"/>
        <v>Ice Machines &gt;1001 lbs</v>
      </c>
      <c r="AC75" s="9" t="str">
        <f t="shared" si="13"/>
        <v>Manitowoc</v>
      </c>
      <c r="AD75" s="18" t="str">
        <f t="shared" si="14"/>
        <v>IDT1900N-261</v>
      </c>
      <c r="AE75" s="18">
        <f t="shared" si="15"/>
        <v>350</v>
      </c>
      <c r="AF75" s="18">
        <f t="shared" si="16"/>
        <v>35</v>
      </c>
    </row>
    <row r="76" spans="1:32" x14ac:dyDescent="0.25">
      <c r="A76" s="9" t="str">
        <f t="shared" si="9"/>
        <v>Ice Machines &gt;1001 lbs</v>
      </c>
      <c r="B76" s="12">
        <f>VLOOKUP(A76, 'Measures with Incentive Levels'!$A$1:$C$21, 2, FALSE)</f>
        <v>350</v>
      </c>
      <c r="C76" s="12">
        <f t="shared" si="10"/>
        <v>35</v>
      </c>
      <c r="D76">
        <v>2312345</v>
      </c>
      <c r="E76" t="s">
        <v>558</v>
      </c>
      <c r="F76" t="s">
        <v>1048</v>
      </c>
      <c r="G76" t="s">
        <v>1049</v>
      </c>
      <c r="H76" s="12" t="s">
        <v>287</v>
      </c>
      <c r="J76" t="s">
        <v>999</v>
      </c>
      <c r="K76" t="s">
        <v>995</v>
      </c>
      <c r="L76">
        <v>1540</v>
      </c>
      <c r="M76">
        <v>4.08</v>
      </c>
      <c r="O76">
        <v>20</v>
      </c>
      <c r="P76">
        <v>100</v>
      </c>
      <c r="Q76" t="s">
        <v>996</v>
      </c>
      <c r="V76" t="s">
        <v>1043</v>
      </c>
      <c r="W76">
        <v>43045</v>
      </c>
      <c r="X76">
        <v>43409</v>
      </c>
      <c r="Y76" t="s">
        <v>655</v>
      </c>
      <c r="Z76" t="s">
        <v>1118</v>
      </c>
      <c r="AA76" s="17">
        <f t="shared" si="11"/>
        <v>2312345</v>
      </c>
      <c r="AB76" s="17" t="str">
        <f t="shared" si="12"/>
        <v>Ice Machines &gt;1001 lbs</v>
      </c>
      <c r="AC76" s="9" t="str">
        <f t="shared" si="13"/>
        <v>Manitowoc</v>
      </c>
      <c r="AD76" s="18" t="str">
        <f t="shared" si="14"/>
        <v>IDT1900N-263</v>
      </c>
      <c r="AE76" s="18">
        <f t="shared" si="15"/>
        <v>350</v>
      </c>
      <c r="AF76" s="18">
        <f t="shared" si="16"/>
        <v>35</v>
      </c>
    </row>
    <row r="77" spans="1:32" x14ac:dyDescent="0.25">
      <c r="A77" s="9" t="str">
        <f t="shared" si="9"/>
        <v>Ice Machines &gt;1001 lbs</v>
      </c>
      <c r="B77" s="12">
        <f>VLOOKUP(A77, 'Measures with Incentive Levels'!$A$1:$C$21, 2, FALSE)</f>
        <v>350</v>
      </c>
      <c r="C77" s="12">
        <f t="shared" si="10"/>
        <v>35</v>
      </c>
      <c r="D77">
        <v>2312346</v>
      </c>
      <c r="E77" t="s">
        <v>558</v>
      </c>
      <c r="F77" t="s">
        <v>1048</v>
      </c>
      <c r="G77" t="s">
        <v>1049</v>
      </c>
      <c r="H77" s="12" t="s">
        <v>288</v>
      </c>
      <c r="J77" t="s">
        <v>999</v>
      </c>
      <c r="K77" t="s">
        <v>995</v>
      </c>
      <c r="L77">
        <v>1530</v>
      </c>
      <c r="M77">
        <v>4.08</v>
      </c>
      <c r="O77">
        <v>20</v>
      </c>
      <c r="P77">
        <v>100</v>
      </c>
      <c r="Q77" t="s">
        <v>996</v>
      </c>
      <c r="V77" t="s">
        <v>1043</v>
      </c>
      <c r="W77">
        <v>42757</v>
      </c>
      <c r="X77">
        <v>43409</v>
      </c>
      <c r="Y77" t="s">
        <v>655</v>
      </c>
      <c r="Z77" t="s">
        <v>1119</v>
      </c>
      <c r="AA77" s="17">
        <f t="shared" si="11"/>
        <v>2312346</v>
      </c>
      <c r="AB77" s="17" t="str">
        <f t="shared" si="12"/>
        <v>Ice Machines &gt;1001 lbs</v>
      </c>
      <c r="AC77" s="9" t="str">
        <f t="shared" si="13"/>
        <v>Manitowoc</v>
      </c>
      <c r="AD77" s="18" t="str">
        <f t="shared" si="14"/>
        <v>IRT1900N-263</v>
      </c>
      <c r="AE77" s="18">
        <f t="shared" si="15"/>
        <v>350</v>
      </c>
      <c r="AF77" s="18">
        <f t="shared" si="16"/>
        <v>35</v>
      </c>
    </row>
    <row r="78" spans="1:32" x14ac:dyDescent="0.25">
      <c r="A78" s="9" t="str">
        <f t="shared" si="9"/>
        <v>Ice Machines &gt;1001 lbs</v>
      </c>
      <c r="B78" s="12">
        <f>VLOOKUP(A78, 'Measures with Incentive Levels'!$A$1:$C$21, 2, FALSE)</f>
        <v>350</v>
      </c>
      <c r="C78" s="12">
        <f t="shared" si="10"/>
        <v>35</v>
      </c>
      <c r="D78">
        <v>2324820</v>
      </c>
      <c r="E78" t="s">
        <v>558</v>
      </c>
      <c r="F78" t="s">
        <v>1048</v>
      </c>
      <c r="G78" t="s">
        <v>1049</v>
      </c>
      <c r="H78" s="12" t="s">
        <v>289</v>
      </c>
      <c r="J78" t="s">
        <v>999</v>
      </c>
      <c r="K78" t="s">
        <v>995</v>
      </c>
      <c r="L78">
        <v>1560</v>
      </c>
      <c r="M78">
        <v>4.08</v>
      </c>
      <c r="O78">
        <v>20</v>
      </c>
      <c r="P78">
        <v>100</v>
      </c>
      <c r="Q78" t="s">
        <v>996</v>
      </c>
      <c r="V78" t="s">
        <v>1043</v>
      </c>
      <c r="W78">
        <v>43045</v>
      </c>
      <c r="X78">
        <v>43339</v>
      </c>
      <c r="Y78" t="s">
        <v>655</v>
      </c>
      <c r="Z78" t="s">
        <v>1120</v>
      </c>
      <c r="AA78" s="17">
        <f t="shared" si="11"/>
        <v>2324820</v>
      </c>
      <c r="AB78" s="17" t="str">
        <f t="shared" si="12"/>
        <v>Ice Machines &gt;1001 lbs</v>
      </c>
      <c r="AC78" s="9" t="str">
        <f t="shared" si="13"/>
        <v>Manitowoc</v>
      </c>
      <c r="AD78" s="18" t="str">
        <f t="shared" si="14"/>
        <v>IYT1900N-261</v>
      </c>
      <c r="AE78" s="18">
        <f t="shared" si="15"/>
        <v>350</v>
      </c>
      <c r="AF78" s="18">
        <f t="shared" si="16"/>
        <v>35</v>
      </c>
    </row>
    <row r="79" spans="1:32" x14ac:dyDescent="0.25">
      <c r="A79" s="9" t="str">
        <f t="shared" si="9"/>
        <v>Ice Machines &gt;1001 lbs</v>
      </c>
      <c r="B79" s="12">
        <f>VLOOKUP(A79, 'Measures with Incentive Levels'!$A$1:$C$21, 2, FALSE)</f>
        <v>350</v>
      </c>
      <c r="C79" s="12">
        <f t="shared" si="10"/>
        <v>35</v>
      </c>
      <c r="D79">
        <v>2324821</v>
      </c>
      <c r="E79" t="s">
        <v>558</v>
      </c>
      <c r="F79" t="s">
        <v>1048</v>
      </c>
      <c r="G79" t="s">
        <v>1049</v>
      </c>
      <c r="H79" s="12" t="s">
        <v>290</v>
      </c>
      <c r="J79" t="s">
        <v>999</v>
      </c>
      <c r="K79" t="s">
        <v>995</v>
      </c>
      <c r="L79">
        <v>1560</v>
      </c>
      <c r="M79">
        <v>4.08</v>
      </c>
      <c r="O79">
        <v>20</v>
      </c>
      <c r="P79">
        <v>100</v>
      </c>
      <c r="Q79" t="s">
        <v>996</v>
      </c>
      <c r="V79" t="s">
        <v>1043</v>
      </c>
      <c r="W79">
        <v>43045</v>
      </c>
      <c r="X79">
        <v>43339</v>
      </c>
      <c r="Y79" t="s">
        <v>655</v>
      </c>
      <c r="Z79" t="s">
        <v>1121</v>
      </c>
      <c r="AA79" s="17">
        <f t="shared" si="11"/>
        <v>2324821</v>
      </c>
      <c r="AB79" s="17" t="str">
        <f t="shared" si="12"/>
        <v>Ice Machines &gt;1001 lbs</v>
      </c>
      <c r="AC79" s="9" t="str">
        <f t="shared" si="13"/>
        <v>Manitowoc</v>
      </c>
      <c r="AD79" s="18" t="str">
        <f t="shared" si="14"/>
        <v>IYT1900N-263</v>
      </c>
      <c r="AE79" s="18">
        <f t="shared" si="15"/>
        <v>350</v>
      </c>
      <c r="AF79" s="18">
        <f t="shared" si="16"/>
        <v>35</v>
      </c>
    </row>
    <row r="80" spans="1:32" x14ac:dyDescent="0.25">
      <c r="A80" s="9" t="str">
        <f t="shared" si="9"/>
        <v>Ice Machines 501-1000 lbs</v>
      </c>
      <c r="B80" s="12">
        <f>VLOOKUP(A80, 'Measures with Incentive Levels'!$A$1:$C$21, 2, FALSE)</f>
        <v>300</v>
      </c>
      <c r="C80" s="12">
        <f t="shared" si="10"/>
        <v>30</v>
      </c>
      <c r="D80">
        <v>2324829</v>
      </c>
      <c r="E80" t="s">
        <v>558</v>
      </c>
      <c r="F80" t="s">
        <v>1048</v>
      </c>
      <c r="G80" t="s">
        <v>1049</v>
      </c>
      <c r="H80" s="12" t="s">
        <v>291</v>
      </c>
      <c r="J80" t="s">
        <v>999</v>
      </c>
      <c r="K80" t="s">
        <v>995</v>
      </c>
      <c r="L80">
        <v>720</v>
      </c>
      <c r="M80">
        <v>4.91</v>
      </c>
      <c r="O80">
        <v>19</v>
      </c>
      <c r="P80">
        <v>100</v>
      </c>
      <c r="Q80" t="s">
        <v>996</v>
      </c>
      <c r="V80" t="s">
        <v>1122</v>
      </c>
      <c r="W80">
        <v>43276</v>
      </c>
      <c r="X80">
        <v>43339</v>
      </c>
      <c r="Y80" t="s">
        <v>655</v>
      </c>
      <c r="Z80" t="s">
        <v>1123</v>
      </c>
      <c r="AA80" s="17">
        <f t="shared" si="11"/>
        <v>2324829</v>
      </c>
      <c r="AB80" s="17" t="str">
        <f t="shared" si="12"/>
        <v>Ice Machines 501-1000 lbs</v>
      </c>
      <c r="AC80" s="9" t="str">
        <f t="shared" si="13"/>
        <v>Manitowoc</v>
      </c>
      <c r="AD80" s="18" t="str">
        <f t="shared" si="14"/>
        <v>IDF0900N-261</v>
      </c>
      <c r="AE80" s="18">
        <f t="shared" si="15"/>
        <v>300</v>
      </c>
      <c r="AF80" s="18">
        <f t="shared" si="16"/>
        <v>30</v>
      </c>
    </row>
    <row r="81" spans="1:32" x14ac:dyDescent="0.25">
      <c r="A81" s="9" t="str">
        <f t="shared" si="9"/>
        <v>Ice Machines 501-1000 lbs</v>
      </c>
      <c r="B81" s="12">
        <f>VLOOKUP(A81, 'Measures with Incentive Levels'!$A$1:$C$21, 2, FALSE)</f>
        <v>300</v>
      </c>
      <c r="C81" s="12">
        <f t="shared" si="10"/>
        <v>30</v>
      </c>
      <c r="D81">
        <v>2324830</v>
      </c>
      <c r="E81" t="s">
        <v>558</v>
      </c>
      <c r="F81" t="s">
        <v>1048</v>
      </c>
      <c r="G81" t="s">
        <v>1049</v>
      </c>
      <c r="H81" s="12" t="s">
        <v>292</v>
      </c>
      <c r="J81" t="s">
        <v>999</v>
      </c>
      <c r="K81" t="s">
        <v>995</v>
      </c>
      <c r="L81">
        <v>714</v>
      </c>
      <c r="M81">
        <v>4.93</v>
      </c>
      <c r="O81">
        <v>19</v>
      </c>
      <c r="P81">
        <v>100</v>
      </c>
      <c r="Q81" t="s">
        <v>996</v>
      </c>
      <c r="V81" t="s">
        <v>1124</v>
      </c>
      <c r="W81">
        <v>43276</v>
      </c>
      <c r="X81">
        <v>43339</v>
      </c>
      <c r="Y81" t="s">
        <v>655</v>
      </c>
      <c r="Z81" t="s">
        <v>1125</v>
      </c>
      <c r="AA81" s="17">
        <f t="shared" si="11"/>
        <v>2324830</v>
      </c>
      <c r="AB81" s="17" t="str">
        <f t="shared" si="12"/>
        <v>Ice Machines 501-1000 lbs</v>
      </c>
      <c r="AC81" s="9" t="str">
        <f t="shared" si="13"/>
        <v>Manitowoc</v>
      </c>
      <c r="AD81" s="18" t="str">
        <f t="shared" si="14"/>
        <v>IYF0900C-161</v>
      </c>
      <c r="AE81" s="18">
        <f t="shared" si="15"/>
        <v>300</v>
      </c>
      <c r="AF81" s="18">
        <f t="shared" si="16"/>
        <v>30</v>
      </c>
    </row>
    <row r="82" spans="1:32" x14ac:dyDescent="0.25">
      <c r="A82" s="9" t="str">
        <f t="shared" si="9"/>
        <v>Ice Machines 501-1000 lbs</v>
      </c>
      <c r="B82" s="12">
        <f>VLOOKUP(A82, 'Measures with Incentive Levels'!$A$1:$C$21, 2, FALSE)</f>
        <v>300</v>
      </c>
      <c r="C82" s="12">
        <f t="shared" si="10"/>
        <v>30</v>
      </c>
      <c r="D82">
        <v>2324831</v>
      </c>
      <c r="E82" t="s">
        <v>558</v>
      </c>
      <c r="F82" t="s">
        <v>1048</v>
      </c>
      <c r="G82" t="s">
        <v>1049</v>
      </c>
      <c r="H82" s="12" t="s">
        <v>292</v>
      </c>
      <c r="J82" t="s">
        <v>999</v>
      </c>
      <c r="K82" t="s">
        <v>995</v>
      </c>
      <c r="L82">
        <v>714</v>
      </c>
      <c r="M82">
        <v>4.93</v>
      </c>
      <c r="O82">
        <v>19</v>
      </c>
      <c r="P82">
        <v>100</v>
      </c>
      <c r="Q82" t="s">
        <v>996</v>
      </c>
      <c r="V82" t="s">
        <v>1126</v>
      </c>
      <c r="W82">
        <v>43276</v>
      </c>
      <c r="X82">
        <v>43339</v>
      </c>
      <c r="Y82" t="s">
        <v>655</v>
      </c>
      <c r="Z82" t="s">
        <v>1127</v>
      </c>
      <c r="AA82" s="17">
        <f t="shared" si="11"/>
        <v>2324831</v>
      </c>
      <c r="AB82" s="17" t="str">
        <f t="shared" si="12"/>
        <v>Ice Machines 501-1000 lbs</v>
      </c>
      <c r="AC82" s="9" t="str">
        <f t="shared" si="13"/>
        <v>Manitowoc</v>
      </c>
      <c r="AD82" s="18" t="str">
        <f t="shared" si="14"/>
        <v>IYF0900C-161</v>
      </c>
      <c r="AE82" s="18">
        <f t="shared" si="15"/>
        <v>300</v>
      </c>
      <c r="AF82" s="18">
        <f t="shared" si="16"/>
        <v>30</v>
      </c>
    </row>
    <row r="83" spans="1:32" x14ac:dyDescent="0.25">
      <c r="A83" s="9" t="str">
        <f t="shared" si="9"/>
        <v>Ice Machines 501-1000 lbs</v>
      </c>
      <c r="B83" s="12">
        <f>VLOOKUP(A83, 'Measures with Incentive Levels'!$A$1:$C$21, 2, FALSE)</f>
        <v>300</v>
      </c>
      <c r="C83" s="12">
        <f t="shared" si="10"/>
        <v>30</v>
      </c>
      <c r="D83">
        <v>2324832</v>
      </c>
      <c r="E83" t="s">
        <v>558</v>
      </c>
      <c r="F83" t="s">
        <v>1048</v>
      </c>
      <c r="G83" t="s">
        <v>1049</v>
      </c>
      <c r="H83" s="12" t="s">
        <v>293</v>
      </c>
      <c r="J83" t="s">
        <v>999</v>
      </c>
      <c r="K83" t="s">
        <v>995</v>
      </c>
      <c r="L83">
        <v>728</v>
      </c>
      <c r="M83">
        <v>4.88</v>
      </c>
      <c r="O83">
        <v>19.600000000000001</v>
      </c>
      <c r="P83">
        <v>100</v>
      </c>
      <c r="Q83" t="s">
        <v>996</v>
      </c>
      <c r="V83" t="s">
        <v>1124</v>
      </c>
      <c r="W83">
        <v>43276</v>
      </c>
      <c r="X83">
        <v>43339</v>
      </c>
      <c r="Y83" t="s">
        <v>655</v>
      </c>
      <c r="Z83" t="s">
        <v>1128</v>
      </c>
      <c r="AA83" s="17">
        <f t="shared" si="11"/>
        <v>2324832</v>
      </c>
      <c r="AB83" s="17" t="str">
        <f t="shared" si="12"/>
        <v>Ice Machines 501-1000 lbs</v>
      </c>
      <c r="AC83" s="9" t="str">
        <f t="shared" si="13"/>
        <v>Manitowoc</v>
      </c>
      <c r="AD83" s="18" t="str">
        <f t="shared" si="14"/>
        <v>IBF0820C-161</v>
      </c>
      <c r="AE83" s="18">
        <f t="shared" si="15"/>
        <v>300</v>
      </c>
      <c r="AF83" s="18">
        <f t="shared" si="16"/>
        <v>30</v>
      </c>
    </row>
    <row r="84" spans="1:32" x14ac:dyDescent="0.25">
      <c r="A84" s="9" t="str">
        <f t="shared" si="9"/>
        <v>Ice Machines 501-1000 lbs</v>
      </c>
      <c r="B84" s="12">
        <f>VLOOKUP(A84, 'Measures with Incentive Levels'!$A$1:$C$21, 2, FALSE)</f>
        <v>300</v>
      </c>
      <c r="C84" s="12">
        <f t="shared" si="10"/>
        <v>30</v>
      </c>
      <c r="D84">
        <v>2324833</v>
      </c>
      <c r="E84" t="s">
        <v>558</v>
      </c>
      <c r="F84" t="s">
        <v>1048</v>
      </c>
      <c r="G84" t="s">
        <v>1049</v>
      </c>
      <c r="H84" s="12" t="s">
        <v>293</v>
      </c>
      <c r="J84" t="s">
        <v>999</v>
      </c>
      <c r="K84" t="s">
        <v>995</v>
      </c>
      <c r="L84">
        <v>728</v>
      </c>
      <c r="M84">
        <v>4.88</v>
      </c>
      <c r="O84">
        <v>19.600000000000001</v>
      </c>
      <c r="P84">
        <v>100</v>
      </c>
      <c r="Q84" t="s">
        <v>996</v>
      </c>
      <c r="V84" t="s">
        <v>1126</v>
      </c>
      <c r="W84">
        <v>43276</v>
      </c>
      <c r="X84">
        <v>43339</v>
      </c>
      <c r="Y84" t="s">
        <v>655</v>
      </c>
      <c r="Z84" t="s">
        <v>1129</v>
      </c>
      <c r="AA84" s="17">
        <f t="shared" si="11"/>
        <v>2324833</v>
      </c>
      <c r="AB84" s="17" t="str">
        <f t="shared" si="12"/>
        <v>Ice Machines 501-1000 lbs</v>
      </c>
      <c r="AC84" s="9" t="str">
        <f t="shared" si="13"/>
        <v>Manitowoc</v>
      </c>
      <c r="AD84" s="18" t="str">
        <f t="shared" si="14"/>
        <v>IBF0820C-161</v>
      </c>
      <c r="AE84" s="18">
        <f t="shared" si="15"/>
        <v>300</v>
      </c>
      <c r="AF84" s="18">
        <f t="shared" si="16"/>
        <v>30</v>
      </c>
    </row>
    <row r="85" spans="1:32" x14ac:dyDescent="0.25">
      <c r="A85" s="9" t="str">
        <f t="shared" si="9"/>
        <v>Ice Machines 301-400 lbs</v>
      </c>
      <c r="B85" s="12">
        <f>VLOOKUP(A85, 'Measures with Incentive Levels'!$A$1:$C$21, 2, FALSE)</f>
        <v>225</v>
      </c>
      <c r="C85" s="12">
        <f t="shared" si="10"/>
        <v>22.5</v>
      </c>
      <c r="D85">
        <v>2326191</v>
      </c>
      <c r="E85" t="s">
        <v>558</v>
      </c>
      <c r="F85" t="s">
        <v>1048</v>
      </c>
      <c r="G85" t="s">
        <v>1049</v>
      </c>
      <c r="H85" s="12" t="s">
        <v>294</v>
      </c>
      <c r="J85" t="s">
        <v>994</v>
      </c>
      <c r="K85" t="s">
        <v>995</v>
      </c>
      <c r="L85">
        <v>375</v>
      </c>
      <c r="M85">
        <v>5.6</v>
      </c>
      <c r="O85">
        <v>19</v>
      </c>
      <c r="P85">
        <v>100</v>
      </c>
      <c r="Q85" t="s">
        <v>996</v>
      </c>
      <c r="W85">
        <v>43128</v>
      </c>
      <c r="X85">
        <v>43363</v>
      </c>
      <c r="Y85" t="s">
        <v>655</v>
      </c>
      <c r="Z85" t="s">
        <v>1130</v>
      </c>
      <c r="AA85" s="17">
        <f t="shared" si="11"/>
        <v>2326191</v>
      </c>
      <c r="AB85" s="17" t="str">
        <f t="shared" si="12"/>
        <v>Ice Machines 301-400 lbs</v>
      </c>
      <c r="AC85" s="9" t="str">
        <f t="shared" si="13"/>
        <v>Manitowoc</v>
      </c>
      <c r="AD85" s="18" t="str">
        <f t="shared" si="14"/>
        <v>IDT0420A-161</v>
      </c>
      <c r="AE85" s="18">
        <f t="shared" si="15"/>
        <v>225</v>
      </c>
      <c r="AF85" s="18">
        <f t="shared" si="16"/>
        <v>22.5</v>
      </c>
    </row>
    <row r="86" spans="1:32" x14ac:dyDescent="0.25">
      <c r="A86" s="9" t="str">
        <f t="shared" si="9"/>
        <v>Ice Machines 301-400 lbs</v>
      </c>
      <c r="B86" s="12">
        <f>VLOOKUP(A86, 'Measures with Incentive Levels'!$A$1:$C$21, 2, FALSE)</f>
        <v>225</v>
      </c>
      <c r="C86" s="12">
        <f t="shared" si="10"/>
        <v>22.5</v>
      </c>
      <c r="D86">
        <v>2326192</v>
      </c>
      <c r="E86" t="s">
        <v>558</v>
      </c>
      <c r="F86" t="s">
        <v>1048</v>
      </c>
      <c r="G86" t="s">
        <v>1049</v>
      </c>
      <c r="H86" s="12" t="s">
        <v>295</v>
      </c>
      <c r="J86" t="s">
        <v>994</v>
      </c>
      <c r="K86" t="s">
        <v>995</v>
      </c>
      <c r="L86">
        <v>375</v>
      </c>
      <c r="M86">
        <v>5.6</v>
      </c>
      <c r="O86">
        <v>19</v>
      </c>
      <c r="P86">
        <v>100</v>
      </c>
      <c r="Q86" t="s">
        <v>996</v>
      </c>
      <c r="W86">
        <v>43128</v>
      </c>
      <c r="X86">
        <v>43363</v>
      </c>
      <c r="Y86" t="s">
        <v>655</v>
      </c>
      <c r="Z86" t="s">
        <v>1131</v>
      </c>
      <c r="AA86" s="17">
        <f t="shared" si="11"/>
        <v>2326192</v>
      </c>
      <c r="AB86" s="17" t="str">
        <f t="shared" si="12"/>
        <v>Ice Machines 301-400 lbs</v>
      </c>
      <c r="AC86" s="9" t="str">
        <f t="shared" si="13"/>
        <v>Manitowoc</v>
      </c>
      <c r="AD86" s="18" t="str">
        <f t="shared" si="14"/>
        <v>IDT0420A-261</v>
      </c>
      <c r="AE86" s="18">
        <f t="shared" si="15"/>
        <v>225</v>
      </c>
      <c r="AF86" s="18">
        <f t="shared" si="16"/>
        <v>22.5</v>
      </c>
    </row>
    <row r="87" spans="1:32" x14ac:dyDescent="0.25">
      <c r="A87" s="9" t="str">
        <f t="shared" si="9"/>
        <v>Ice Machines 301-400 lbs</v>
      </c>
      <c r="B87" s="12">
        <f>VLOOKUP(A87, 'Measures with Incentive Levels'!$A$1:$C$21, 2, FALSE)</f>
        <v>225</v>
      </c>
      <c r="C87" s="12">
        <f t="shared" si="10"/>
        <v>22.5</v>
      </c>
      <c r="D87">
        <v>2326193</v>
      </c>
      <c r="E87" t="s">
        <v>558</v>
      </c>
      <c r="F87" t="s">
        <v>1048</v>
      </c>
      <c r="G87" t="s">
        <v>1049</v>
      </c>
      <c r="H87" s="12" t="s">
        <v>296</v>
      </c>
      <c r="J87" t="s">
        <v>994</v>
      </c>
      <c r="K87" t="s">
        <v>995</v>
      </c>
      <c r="L87">
        <v>375</v>
      </c>
      <c r="M87">
        <v>5.4</v>
      </c>
      <c r="O87">
        <v>19</v>
      </c>
      <c r="P87">
        <v>100</v>
      </c>
      <c r="Q87" t="s">
        <v>996</v>
      </c>
      <c r="W87">
        <v>43128</v>
      </c>
      <c r="X87">
        <v>43363</v>
      </c>
      <c r="Y87" t="s">
        <v>655</v>
      </c>
      <c r="Z87" t="s">
        <v>1132</v>
      </c>
      <c r="AA87" s="17">
        <f t="shared" si="11"/>
        <v>2326193</v>
      </c>
      <c r="AB87" s="17" t="str">
        <f t="shared" si="12"/>
        <v>Ice Machines 301-400 lbs</v>
      </c>
      <c r="AC87" s="9" t="str">
        <f t="shared" si="13"/>
        <v>Manitowoc</v>
      </c>
      <c r="AD87" s="18" t="str">
        <f t="shared" si="14"/>
        <v>IYT0420A-161</v>
      </c>
      <c r="AE87" s="18">
        <f t="shared" si="15"/>
        <v>225</v>
      </c>
      <c r="AF87" s="18">
        <f t="shared" si="16"/>
        <v>22.5</v>
      </c>
    </row>
    <row r="88" spans="1:32" x14ac:dyDescent="0.25">
      <c r="A88" s="9" t="str">
        <f t="shared" si="9"/>
        <v>Ice Machines 501-1000 lbs</v>
      </c>
      <c r="B88" s="12">
        <f>VLOOKUP(A88, 'Measures with Incentive Levels'!$A$1:$C$21, 2, FALSE)</f>
        <v>300</v>
      </c>
      <c r="C88" s="12">
        <f t="shared" si="10"/>
        <v>30</v>
      </c>
      <c r="D88">
        <v>2326194</v>
      </c>
      <c r="E88" t="s">
        <v>558</v>
      </c>
      <c r="F88" t="s">
        <v>1048</v>
      </c>
      <c r="G88" t="s">
        <v>1049</v>
      </c>
      <c r="H88" s="12" t="s">
        <v>297</v>
      </c>
      <c r="J88" t="s">
        <v>999</v>
      </c>
      <c r="K88" t="s">
        <v>995</v>
      </c>
      <c r="L88">
        <v>530</v>
      </c>
      <c r="M88">
        <v>5.53</v>
      </c>
      <c r="O88">
        <v>20</v>
      </c>
      <c r="P88">
        <v>100</v>
      </c>
      <c r="Q88" t="s">
        <v>996</v>
      </c>
      <c r="V88" t="s">
        <v>1133</v>
      </c>
      <c r="W88">
        <v>43276</v>
      </c>
      <c r="X88">
        <v>43409</v>
      </c>
      <c r="Y88" t="s">
        <v>655</v>
      </c>
      <c r="Z88" t="s">
        <v>1134</v>
      </c>
      <c r="AA88" s="17">
        <f t="shared" si="11"/>
        <v>2326194</v>
      </c>
      <c r="AB88" s="17" t="str">
        <f t="shared" si="12"/>
        <v>Ice Machines 501-1000 lbs</v>
      </c>
      <c r="AC88" s="9" t="str">
        <f t="shared" si="13"/>
        <v>Manitowoc</v>
      </c>
      <c r="AD88" s="18" t="str">
        <f t="shared" si="14"/>
        <v>IYF0600C-161</v>
      </c>
      <c r="AE88" s="18">
        <f t="shared" si="15"/>
        <v>300</v>
      </c>
      <c r="AF88" s="18">
        <f t="shared" si="16"/>
        <v>30</v>
      </c>
    </row>
    <row r="89" spans="1:32" x14ac:dyDescent="0.25">
      <c r="A89" s="9" t="str">
        <f t="shared" si="9"/>
        <v>Ice Machines 501-1000 lbs</v>
      </c>
      <c r="B89" s="12">
        <f>VLOOKUP(A89, 'Measures with Incentive Levels'!$A$1:$C$21, 2, FALSE)</f>
        <v>300</v>
      </c>
      <c r="C89" s="12">
        <f t="shared" si="10"/>
        <v>30</v>
      </c>
      <c r="D89">
        <v>2326195</v>
      </c>
      <c r="E89" t="s">
        <v>558</v>
      </c>
      <c r="F89" t="s">
        <v>1048</v>
      </c>
      <c r="G89" t="s">
        <v>1049</v>
      </c>
      <c r="H89" s="12" t="s">
        <v>292</v>
      </c>
      <c r="J89" t="s">
        <v>999</v>
      </c>
      <c r="K89" t="s">
        <v>995</v>
      </c>
      <c r="L89">
        <v>714</v>
      </c>
      <c r="M89">
        <v>4.93</v>
      </c>
      <c r="O89">
        <v>19</v>
      </c>
      <c r="P89">
        <v>100</v>
      </c>
      <c r="Q89" t="s">
        <v>996</v>
      </c>
      <c r="V89" t="s">
        <v>1126</v>
      </c>
      <c r="W89">
        <v>43276</v>
      </c>
      <c r="X89">
        <v>43409</v>
      </c>
      <c r="Y89" t="s">
        <v>655</v>
      </c>
      <c r="Z89" t="s">
        <v>1135</v>
      </c>
      <c r="AA89" s="17">
        <f t="shared" si="11"/>
        <v>2326195</v>
      </c>
      <c r="AB89" s="17" t="str">
        <f t="shared" si="12"/>
        <v>Ice Machines 501-1000 lbs</v>
      </c>
      <c r="AC89" s="9" t="str">
        <f t="shared" si="13"/>
        <v>Manitowoc</v>
      </c>
      <c r="AD89" s="18" t="str">
        <f t="shared" si="14"/>
        <v>IYF0900C-161</v>
      </c>
      <c r="AE89" s="18">
        <f t="shared" si="15"/>
        <v>300</v>
      </c>
      <c r="AF89" s="18">
        <f t="shared" si="16"/>
        <v>30</v>
      </c>
    </row>
    <row r="90" spans="1:32" x14ac:dyDescent="0.25">
      <c r="A90" s="9" t="str">
        <f t="shared" si="9"/>
        <v>Ice Machines 501-1000 lbs</v>
      </c>
      <c r="B90" s="12">
        <f>VLOOKUP(A90, 'Measures with Incentive Levels'!$A$1:$C$21, 2, FALSE)</f>
        <v>300</v>
      </c>
      <c r="C90" s="12">
        <f t="shared" si="10"/>
        <v>30</v>
      </c>
      <c r="D90">
        <v>2326196</v>
      </c>
      <c r="E90" t="s">
        <v>558</v>
      </c>
      <c r="F90" t="s">
        <v>1048</v>
      </c>
      <c r="G90" t="s">
        <v>1049</v>
      </c>
      <c r="H90" s="12" t="s">
        <v>293</v>
      </c>
      <c r="J90" t="s">
        <v>999</v>
      </c>
      <c r="K90" t="s">
        <v>995</v>
      </c>
      <c r="L90">
        <v>728</v>
      </c>
      <c r="M90">
        <v>4.88</v>
      </c>
      <c r="O90">
        <v>19.600000000000001</v>
      </c>
      <c r="P90">
        <v>100</v>
      </c>
      <c r="Q90" t="s">
        <v>996</v>
      </c>
      <c r="V90" t="s">
        <v>1124</v>
      </c>
      <c r="W90">
        <v>43276</v>
      </c>
      <c r="X90">
        <v>43409</v>
      </c>
      <c r="Y90" t="s">
        <v>655</v>
      </c>
      <c r="Z90" t="s">
        <v>1136</v>
      </c>
      <c r="AA90" s="17">
        <f t="shared" si="11"/>
        <v>2326196</v>
      </c>
      <c r="AB90" s="17" t="str">
        <f t="shared" si="12"/>
        <v>Ice Machines 501-1000 lbs</v>
      </c>
      <c r="AC90" s="9" t="str">
        <f t="shared" si="13"/>
        <v>Manitowoc</v>
      </c>
      <c r="AD90" s="18" t="str">
        <f t="shared" si="14"/>
        <v>IBF0820C-161</v>
      </c>
      <c r="AE90" s="18">
        <f t="shared" si="15"/>
        <v>300</v>
      </c>
      <c r="AF90" s="18">
        <f t="shared" si="16"/>
        <v>30</v>
      </c>
    </row>
    <row r="91" spans="1:32" x14ac:dyDescent="0.25">
      <c r="A91" s="9" t="str">
        <f t="shared" si="9"/>
        <v>Ice Machines 401-500 lbs</v>
      </c>
      <c r="B91" s="12">
        <f>VLOOKUP(A91, 'Measures with Incentive Levels'!$A$1:$C$21, 2, FALSE)</f>
        <v>250</v>
      </c>
      <c r="C91" s="12">
        <f t="shared" si="10"/>
        <v>25</v>
      </c>
      <c r="D91">
        <v>2326703</v>
      </c>
      <c r="E91" t="s">
        <v>558</v>
      </c>
      <c r="F91" t="s">
        <v>1048</v>
      </c>
      <c r="G91" t="s">
        <v>1049</v>
      </c>
      <c r="H91" s="12" t="s">
        <v>298</v>
      </c>
      <c r="J91" t="s">
        <v>994</v>
      </c>
      <c r="K91" t="s">
        <v>995</v>
      </c>
      <c r="L91">
        <v>410</v>
      </c>
      <c r="M91">
        <v>5.29</v>
      </c>
      <c r="O91">
        <v>19.899999999999999</v>
      </c>
      <c r="P91">
        <v>100</v>
      </c>
      <c r="Q91" t="s">
        <v>996</v>
      </c>
      <c r="W91">
        <v>43128</v>
      </c>
      <c r="X91">
        <v>43375</v>
      </c>
      <c r="Y91" t="s">
        <v>655</v>
      </c>
      <c r="Z91" t="s">
        <v>1137</v>
      </c>
      <c r="AA91" s="17">
        <f t="shared" si="11"/>
        <v>2326703</v>
      </c>
      <c r="AB91" s="17" t="str">
        <f t="shared" si="12"/>
        <v>Ice Machines 401-500 lbs</v>
      </c>
      <c r="AC91" s="9" t="str">
        <f t="shared" si="13"/>
        <v>Manitowoc</v>
      </c>
      <c r="AD91" s="18" t="str">
        <f t="shared" si="14"/>
        <v>IRT0620A-161</v>
      </c>
      <c r="AE91" s="18">
        <f t="shared" si="15"/>
        <v>250</v>
      </c>
      <c r="AF91" s="18">
        <f t="shared" si="16"/>
        <v>25</v>
      </c>
    </row>
    <row r="92" spans="1:32" x14ac:dyDescent="0.25">
      <c r="A92" s="9" t="str">
        <f t="shared" si="9"/>
        <v>Ice Machines 401-500 lbs</v>
      </c>
      <c r="B92" s="12">
        <f>VLOOKUP(A92, 'Measures with Incentive Levels'!$A$1:$C$21, 2, FALSE)</f>
        <v>250</v>
      </c>
      <c r="C92" s="12">
        <f t="shared" si="10"/>
        <v>25</v>
      </c>
      <c r="D92">
        <v>2326704</v>
      </c>
      <c r="E92" t="s">
        <v>558</v>
      </c>
      <c r="F92" t="s">
        <v>1048</v>
      </c>
      <c r="G92" t="s">
        <v>1049</v>
      </c>
      <c r="H92" s="12" t="s">
        <v>299</v>
      </c>
      <c r="J92" t="s">
        <v>994</v>
      </c>
      <c r="K92" t="s">
        <v>995</v>
      </c>
      <c r="L92">
        <v>450</v>
      </c>
      <c r="M92">
        <v>5.18</v>
      </c>
      <c r="O92">
        <v>19.899999999999999</v>
      </c>
      <c r="P92">
        <v>100</v>
      </c>
      <c r="Q92" t="s">
        <v>996</v>
      </c>
      <c r="W92">
        <v>43128</v>
      </c>
      <c r="X92">
        <v>43375</v>
      </c>
      <c r="Y92" t="s">
        <v>655</v>
      </c>
      <c r="Z92" t="s">
        <v>1138</v>
      </c>
      <c r="AA92" s="17">
        <f t="shared" si="11"/>
        <v>2326704</v>
      </c>
      <c r="AB92" s="17" t="str">
        <f t="shared" si="12"/>
        <v>Ice Machines 401-500 lbs</v>
      </c>
      <c r="AC92" s="9" t="str">
        <f t="shared" si="13"/>
        <v>Manitowoc</v>
      </c>
      <c r="AD92" s="18" t="str">
        <f t="shared" si="14"/>
        <v>IDT0620A-161</v>
      </c>
      <c r="AE92" s="18">
        <f t="shared" si="15"/>
        <v>250</v>
      </c>
      <c r="AF92" s="18">
        <f t="shared" si="16"/>
        <v>25</v>
      </c>
    </row>
    <row r="93" spans="1:32" x14ac:dyDescent="0.25">
      <c r="A93" s="9" t="str">
        <f t="shared" si="9"/>
        <v>Ice Machines 401-500 lbs</v>
      </c>
      <c r="B93" s="12">
        <f>VLOOKUP(A93, 'Measures with Incentive Levels'!$A$1:$C$21, 2, FALSE)</f>
        <v>250</v>
      </c>
      <c r="C93" s="12">
        <f t="shared" si="10"/>
        <v>25</v>
      </c>
      <c r="D93">
        <v>2326705</v>
      </c>
      <c r="E93" t="s">
        <v>558</v>
      </c>
      <c r="F93" t="s">
        <v>1048</v>
      </c>
      <c r="G93" t="s">
        <v>1049</v>
      </c>
      <c r="H93" s="12" t="s">
        <v>300</v>
      </c>
      <c r="J93" t="s">
        <v>994</v>
      </c>
      <c r="K93" t="s">
        <v>995</v>
      </c>
      <c r="L93">
        <v>450</v>
      </c>
      <c r="M93">
        <v>5.18</v>
      </c>
      <c r="O93">
        <v>19.899999999999999</v>
      </c>
      <c r="P93">
        <v>100</v>
      </c>
      <c r="Q93" t="s">
        <v>996</v>
      </c>
      <c r="W93">
        <v>43128</v>
      </c>
      <c r="X93">
        <v>43375</v>
      </c>
      <c r="Y93" t="s">
        <v>655</v>
      </c>
      <c r="Z93" t="s">
        <v>1139</v>
      </c>
      <c r="AA93" s="17">
        <f t="shared" si="11"/>
        <v>2326705</v>
      </c>
      <c r="AB93" s="17" t="str">
        <f t="shared" si="12"/>
        <v>Ice Machines 401-500 lbs</v>
      </c>
      <c r="AC93" s="9" t="str">
        <f t="shared" si="13"/>
        <v>Manitowoc</v>
      </c>
      <c r="AD93" s="18" t="str">
        <f t="shared" si="14"/>
        <v>IDT0620A-261</v>
      </c>
      <c r="AE93" s="18">
        <f t="shared" si="15"/>
        <v>250</v>
      </c>
      <c r="AF93" s="18">
        <f t="shared" si="16"/>
        <v>25</v>
      </c>
    </row>
    <row r="94" spans="1:32" x14ac:dyDescent="0.25">
      <c r="A94" s="9" t="str">
        <f t="shared" si="9"/>
        <v>Ice Machines 301-400 lbs</v>
      </c>
      <c r="B94" s="12">
        <f>VLOOKUP(A94, 'Measures with Incentive Levels'!$A$1:$C$21, 2, FALSE)</f>
        <v>225</v>
      </c>
      <c r="C94" s="12">
        <f t="shared" si="10"/>
        <v>22.5</v>
      </c>
      <c r="D94">
        <v>2326716</v>
      </c>
      <c r="E94" t="s">
        <v>558</v>
      </c>
      <c r="F94" t="s">
        <v>1048</v>
      </c>
      <c r="G94" t="s">
        <v>1049</v>
      </c>
      <c r="H94" s="12" t="s">
        <v>301</v>
      </c>
      <c r="J94" t="s">
        <v>994</v>
      </c>
      <c r="K94" t="s">
        <v>995</v>
      </c>
      <c r="L94">
        <v>358</v>
      </c>
      <c r="M94">
        <v>5.63</v>
      </c>
      <c r="O94">
        <v>19</v>
      </c>
      <c r="P94">
        <v>100</v>
      </c>
      <c r="Q94" t="s">
        <v>996</v>
      </c>
      <c r="W94">
        <v>43128</v>
      </c>
      <c r="X94">
        <v>43375</v>
      </c>
      <c r="Y94" t="s">
        <v>655</v>
      </c>
      <c r="Z94" t="s">
        <v>1140</v>
      </c>
      <c r="AA94" s="17">
        <f t="shared" si="11"/>
        <v>2326716</v>
      </c>
      <c r="AB94" s="17" t="str">
        <f t="shared" si="12"/>
        <v>Ice Machines 301-400 lbs</v>
      </c>
      <c r="AC94" s="9" t="str">
        <f t="shared" si="13"/>
        <v>Manitowoc</v>
      </c>
      <c r="AD94" s="18" t="str">
        <f t="shared" si="14"/>
        <v>IDT0450A-161</v>
      </c>
      <c r="AE94" s="18">
        <f t="shared" si="15"/>
        <v>225</v>
      </c>
      <c r="AF94" s="18">
        <f t="shared" si="16"/>
        <v>22.5</v>
      </c>
    </row>
    <row r="95" spans="1:32" x14ac:dyDescent="0.25">
      <c r="A95" s="9" t="str">
        <f t="shared" si="9"/>
        <v>Ice Machines 301-400 lbs</v>
      </c>
      <c r="B95" s="12">
        <f>VLOOKUP(A95, 'Measures with Incentive Levels'!$A$1:$C$21, 2, FALSE)</f>
        <v>225</v>
      </c>
      <c r="C95" s="12">
        <f t="shared" si="10"/>
        <v>22.5</v>
      </c>
      <c r="D95">
        <v>2326717</v>
      </c>
      <c r="E95" t="s">
        <v>558</v>
      </c>
      <c r="F95" t="s">
        <v>1048</v>
      </c>
      <c r="G95" t="s">
        <v>1049</v>
      </c>
      <c r="H95" s="12" t="s">
        <v>302</v>
      </c>
      <c r="J95" t="s">
        <v>994</v>
      </c>
      <c r="K95" t="s">
        <v>995</v>
      </c>
      <c r="L95">
        <v>358</v>
      </c>
      <c r="M95">
        <v>5.63</v>
      </c>
      <c r="O95">
        <v>19</v>
      </c>
      <c r="P95">
        <v>100</v>
      </c>
      <c r="Q95" t="s">
        <v>996</v>
      </c>
      <c r="W95">
        <v>43128</v>
      </c>
      <c r="X95">
        <v>43375</v>
      </c>
      <c r="Y95" t="s">
        <v>655</v>
      </c>
      <c r="Z95" t="s">
        <v>1141</v>
      </c>
      <c r="AA95" s="17">
        <f t="shared" si="11"/>
        <v>2326717</v>
      </c>
      <c r="AB95" s="17" t="str">
        <f t="shared" si="12"/>
        <v>Ice Machines 301-400 lbs</v>
      </c>
      <c r="AC95" s="9" t="str">
        <f t="shared" si="13"/>
        <v>Manitowoc</v>
      </c>
      <c r="AD95" s="18" t="str">
        <f t="shared" si="14"/>
        <v>IDT0450A-261</v>
      </c>
      <c r="AE95" s="18">
        <f t="shared" si="15"/>
        <v>225</v>
      </c>
      <c r="AF95" s="18">
        <f t="shared" si="16"/>
        <v>22.5</v>
      </c>
    </row>
    <row r="96" spans="1:32" x14ac:dyDescent="0.25">
      <c r="A96" s="9" t="str">
        <f t="shared" si="9"/>
        <v>Ice Machines 301-400 lbs</v>
      </c>
      <c r="B96" s="12">
        <f>VLOOKUP(A96, 'Measures with Incentive Levels'!$A$1:$C$21, 2, FALSE)</f>
        <v>225</v>
      </c>
      <c r="C96" s="12">
        <f t="shared" si="10"/>
        <v>22.5</v>
      </c>
      <c r="D96">
        <v>2326719</v>
      </c>
      <c r="E96" t="s">
        <v>558</v>
      </c>
      <c r="F96" t="s">
        <v>1048</v>
      </c>
      <c r="G96" t="s">
        <v>1049</v>
      </c>
      <c r="H96" s="12" t="s">
        <v>303</v>
      </c>
      <c r="J96" t="s">
        <v>994</v>
      </c>
      <c r="K96" t="s">
        <v>995</v>
      </c>
      <c r="L96">
        <v>378</v>
      </c>
      <c r="M96">
        <v>5.52</v>
      </c>
      <c r="O96">
        <v>19</v>
      </c>
      <c r="P96">
        <v>100</v>
      </c>
      <c r="Q96" t="s">
        <v>996</v>
      </c>
      <c r="W96">
        <v>43128</v>
      </c>
      <c r="X96">
        <v>43375</v>
      </c>
      <c r="Y96" t="s">
        <v>655</v>
      </c>
      <c r="Z96" t="s">
        <v>1142</v>
      </c>
      <c r="AA96" s="17">
        <f t="shared" si="11"/>
        <v>2326719</v>
      </c>
      <c r="AB96" s="17" t="str">
        <f t="shared" si="12"/>
        <v>Ice Machines 301-400 lbs</v>
      </c>
      <c r="AC96" s="9" t="str">
        <f t="shared" si="13"/>
        <v>Manitowoc</v>
      </c>
      <c r="AD96" s="18" t="str">
        <f t="shared" si="14"/>
        <v>IYT0450A-261</v>
      </c>
      <c r="AE96" s="18">
        <f t="shared" si="15"/>
        <v>225</v>
      </c>
      <c r="AF96" s="18">
        <f t="shared" si="16"/>
        <v>22.5</v>
      </c>
    </row>
    <row r="97" spans="1:32" x14ac:dyDescent="0.25">
      <c r="A97" s="9" t="str">
        <f t="shared" si="9"/>
        <v>Ice Machines &gt;1001 lbs</v>
      </c>
      <c r="B97" s="12">
        <f>VLOOKUP(A97, 'Measures with Incentive Levels'!$A$1:$C$21, 2, FALSE)</f>
        <v>350</v>
      </c>
      <c r="C97" s="12">
        <f t="shared" si="10"/>
        <v>35</v>
      </c>
      <c r="D97">
        <v>2328753</v>
      </c>
      <c r="E97" t="s">
        <v>536</v>
      </c>
      <c r="F97" t="s">
        <v>1143</v>
      </c>
      <c r="G97" t="s">
        <v>1103</v>
      </c>
      <c r="H97" s="12" t="s">
        <v>1144</v>
      </c>
      <c r="J97" t="s">
        <v>1011</v>
      </c>
      <c r="K97" t="s">
        <v>995</v>
      </c>
      <c r="L97">
        <v>48</v>
      </c>
      <c r="M97">
        <v>10.050000000000001</v>
      </c>
      <c r="N97" t="s">
        <v>1099</v>
      </c>
      <c r="O97">
        <v>12.8</v>
      </c>
      <c r="P97">
        <v>0</v>
      </c>
      <c r="Q97" t="s">
        <v>996</v>
      </c>
      <c r="W97">
        <v>43240</v>
      </c>
      <c r="X97">
        <v>43405</v>
      </c>
      <c r="Y97" t="s">
        <v>655</v>
      </c>
      <c r="Z97" t="s">
        <v>1145</v>
      </c>
      <c r="AA97" s="17">
        <f t="shared" si="11"/>
        <v>2328753</v>
      </c>
      <c r="AB97" s="17" t="str">
        <f t="shared" si="12"/>
        <v>Ice Machines &gt;1001 lbs</v>
      </c>
      <c r="AC97" s="9" t="str">
        <f t="shared" si="13"/>
        <v>BERG</v>
      </c>
      <c r="AD97" s="18" t="str">
        <f t="shared" si="14"/>
        <v>BC50</v>
      </c>
      <c r="AE97" s="18">
        <f t="shared" si="15"/>
        <v>350</v>
      </c>
      <c r="AF97" s="18">
        <f t="shared" si="16"/>
        <v>35</v>
      </c>
    </row>
    <row r="98" spans="1:32" x14ac:dyDescent="0.25">
      <c r="A98" s="9" t="str">
        <f t="shared" si="9"/>
        <v>Ice Machines &gt;1001 lbs</v>
      </c>
      <c r="B98" s="12">
        <f>VLOOKUP(A98, 'Measures with Incentive Levels'!$A$1:$C$21, 2, FALSE)</f>
        <v>350</v>
      </c>
      <c r="C98" s="12">
        <f t="shared" si="10"/>
        <v>35</v>
      </c>
      <c r="D98">
        <v>2328754</v>
      </c>
      <c r="E98" t="s">
        <v>536</v>
      </c>
      <c r="F98" t="s">
        <v>1143</v>
      </c>
      <c r="G98" t="s">
        <v>1103</v>
      </c>
      <c r="H98" s="12" t="s">
        <v>1146</v>
      </c>
      <c r="J98" t="s">
        <v>1011</v>
      </c>
      <c r="K98" t="s">
        <v>995</v>
      </c>
      <c r="L98">
        <v>48</v>
      </c>
      <c r="M98">
        <v>10.050000000000001</v>
      </c>
      <c r="N98" t="s">
        <v>1099</v>
      </c>
      <c r="O98">
        <v>12.8</v>
      </c>
      <c r="P98">
        <v>0</v>
      </c>
      <c r="Q98" t="s">
        <v>996</v>
      </c>
      <c r="W98">
        <v>43240</v>
      </c>
      <c r="X98">
        <v>43405</v>
      </c>
      <c r="Y98" t="s">
        <v>655</v>
      </c>
      <c r="Z98" t="s">
        <v>1147</v>
      </c>
      <c r="AA98" s="17">
        <f t="shared" si="11"/>
        <v>2328754</v>
      </c>
      <c r="AB98" s="17" t="str">
        <f t="shared" si="12"/>
        <v>Ice Machines &gt;1001 lbs</v>
      </c>
      <c r="AC98" s="9" t="str">
        <f t="shared" si="13"/>
        <v>BERG</v>
      </c>
      <c r="AD98" s="18" t="str">
        <f t="shared" si="14"/>
        <v>BC50-O</v>
      </c>
      <c r="AE98" s="18">
        <f t="shared" si="15"/>
        <v>350</v>
      </c>
      <c r="AF98" s="18">
        <f t="shared" si="16"/>
        <v>35</v>
      </c>
    </row>
    <row r="99" spans="1:32" x14ac:dyDescent="0.25">
      <c r="A99" s="9" t="str">
        <f t="shared" si="9"/>
        <v>Ice Machines &gt;1001 lbs</v>
      </c>
      <c r="B99" s="12">
        <f>VLOOKUP(A99, 'Measures with Incentive Levels'!$A$1:$C$21, 2, FALSE)</f>
        <v>350</v>
      </c>
      <c r="C99" s="12">
        <f t="shared" si="10"/>
        <v>35</v>
      </c>
      <c r="D99">
        <v>2328755</v>
      </c>
      <c r="E99" t="s">
        <v>536</v>
      </c>
      <c r="F99" t="s">
        <v>1143</v>
      </c>
      <c r="G99" t="s">
        <v>1103</v>
      </c>
      <c r="H99" s="12" t="s">
        <v>1148</v>
      </c>
      <c r="J99" t="s">
        <v>1011</v>
      </c>
      <c r="K99" t="s">
        <v>995</v>
      </c>
      <c r="L99">
        <v>48</v>
      </c>
      <c r="M99">
        <v>10.050000000000001</v>
      </c>
      <c r="N99" t="s">
        <v>1099</v>
      </c>
      <c r="O99">
        <v>12.8</v>
      </c>
      <c r="P99">
        <v>0</v>
      </c>
      <c r="Q99" t="s">
        <v>996</v>
      </c>
      <c r="W99">
        <v>43240</v>
      </c>
      <c r="X99">
        <v>43405</v>
      </c>
      <c r="Y99" t="s">
        <v>655</v>
      </c>
      <c r="Z99" t="s">
        <v>1149</v>
      </c>
      <c r="AA99" s="17">
        <f t="shared" si="11"/>
        <v>2328755</v>
      </c>
      <c r="AB99" s="17" t="str">
        <f t="shared" si="12"/>
        <v>Ice Machines &gt;1001 lbs</v>
      </c>
      <c r="AC99" s="9" t="str">
        <f t="shared" si="13"/>
        <v>BERG</v>
      </c>
      <c r="AD99" s="18" t="str">
        <f t="shared" si="14"/>
        <v>BC50P</v>
      </c>
      <c r="AE99" s="18">
        <f t="shared" si="15"/>
        <v>350</v>
      </c>
      <c r="AF99" s="18">
        <f t="shared" si="16"/>
        <v>35</v>
      </c>
    </row>
    <row r="100" spans="1:32" x14ac:dyDescent="0.25">
      <c r="A100" s="9" t="str">
        <f t="shared" si="9"/>
        <v>Ice Machines &gt;1001 lbs</v>
      </c>
      <c r="B100" s="12">
        <f>VLOOKUP(A100, 'Measures with Incentive Levels'!$A$1:$C$21, 2, FALSE)</f>
        <v>350</v>
      </c>
      <c r="C100" s="12">
        <f t="shared" si="10"/>
        <v>35</v>
      </c>
      <c r="D100">
        <v>2328756</v>
      </c>
      <c r="E100" t="s">
        <v>536</v>
      </c>
      <c r="F100" t="s">
        <v>1143</v>
      </c>
      <c r="G100" t="s">
        <v>1103</v>
      </c>
      <c r="H100" s="12" t="s">
        <v>1150</v>
      </c>
      <c r="J100" t="s">
        <v>1011</v>
      </c>
      <c r="K100" t="s">
        <v>995</v>
      </c>
      <c r="L100">
        <v>48</v>
      </c>
      <c r="M100">
        <v>10.050000000000001</v>
      </c>
      <c r="N100" t="s">
        <v>1099</v>
      </c>
      <c r="O100">
        <v>12.8</v>
      </c>
      <c r="P100">
        <v>0</v>
      </c>
      <c r="Q100" t="s">
        <v>996</v>
      </c>
      <c r="W100">
        <v>43240</v>
      </c>
      <c r="X100">
        <v>43405</v>
      </c>
      <c r="Y100" t="s">
        <v>655</v>
      </c>
      <c r="Z100" t="s">
        <v>1151</v>
      </c>
      <c r="AA100" s="17">
        <f t="shared" si="11"/>
        <v>2328756</v>
      </c>
      <c r="AB100" s="17" t="str">
        <f t="shared" si="12"/>
        <v>Ice Machines &gt;1001 lbs</v>
      </c>
      <c r="AC100" s="9" t="str">
        <f t="shared" si="13"/>
        <v>BERG</v>
      </c>
      <c r="AD100" s="18" t="str">
        <f t="shared" si="14"/>
        <v>BC50V</v>
      </c>
      <c r="AE100" s="18">
        <f t="shared" si="15"/>
        <v>350</v>
      </c>
      <c r="AF100" s="18">
        <f t="shared" si="16"/>
        <v>35</v>
      </c>
    </row>
    <row r="101" spans="1:32" x14ac:dyDescent="0.25">
      <c r="A101" s="9" t="str">
        <f t="shared" si="9"/>
        <v>Ice Machines 201-300 lbs</v>
      </c>
      <c r="B101" s="12">
        <f>VLOOKUP(A101, 'Measures with Incentive Levels'!$A$1:$C$21, 2, FALSE)</f>
        <v>200</v>
      </c>
      <c r="C101" s="12">
        <f t="shared" si="10"/>
        <v>20</v>
      </c>
      <c r="D101">
        <v>2328893</v>
      </c>
      <c r="E101" t="s">
        <v>536</v>
      </c>
      <c r="F101" t="s">
        <v>1143</v>
      </c>
      <c r="G101" t="s">
        <v>1103</v>
      </c>
      <c r="H101" s="12" t="s">
        <v>1152</v>
      </c>
      <c r="J101" t="s">
        <v>994</v>
      </c>
      <c r="K101" t="s">
        <v>995</v>
      </c>
      <c r="L101">
        <v>287</v>
      </c>
      <c r="M101">
        <v>5.9</v>
      </c>
      <c r="N101" t="s">
        <v>1099</v>
      </c>
      <c r="O101">
        <v>12.7</v>
      </c>
      <c r="P101">
        <v>0</v>
      </c>
      <c r="Q101" t="s">
        <v>996</v>
      </c>
      <c r="W101">
        <v>43240</v>
      </c>
      <c r="X101">
        <v>43405</v>
      </c>
      <c r="Y101" t="s">
        <v>655</v>
      </c>
      <c r="Z101" t="s">
        <v>1153</v>
      </c>
      <c r="AA101" s="17">
        <f t="shared" si="11"/>
        <v>2328893</v>
      </c>
      <c r="AB101" s="17" t="str">
        <f t="shared" si="12"/>
        <v>Ice Machines 201-300 lbs</v>
      </c>
      <c r="AC101" s="9" t="str">
        <f t="shared" si="13"/>
        <v>BERG</v>
      </c>
      <c r="AD101" s="18" t="str">
        <f t="shared" si="14"/>
        <v>BC360N</v>
      </c>
      <c r="AE101" s="18">
        <f t="shared" si="15"/>
        <v>200</v>
      </c>
      <c r="AF101" s="18">
        <f t="shared" si="16"/>
        <v>20</v>
      </c>
    </row>
    <row r="102" spans="1:32" x14ac:dyDescent="0.25">
      <c r="A102" s="9" t="str">
        <f t="shared" si="9"/>
        <v>Ice Machines 201-300 lbs</v>
      </c>
      <c r="B102" s="12">
        <f>VLOOKUP(A102, 'Measures with Incentive Levels'!$A$1:$C$21, 2, FALSE)</f>
        <v>200</v>
      </c>
      <c r="C102" s="12">
        <f t="shared" si="10"/>
        <v>20</v>
      </c>
      <c r="D102">
        <v>2328894</v>
      </c>
      <c r="E102" t="s">
        <v>536</v>
      </c>
      <c r="F102" t="s">
        <v>1143</v>
      </c>
      <c r="G102" t="s">
        <v>1103</v>
      </c>
      <c r="H102" s="12" t="s">
        <v>1154</v>
      </c>
      <c r="J102" t="s">
        <v>994</v>
      </c>
      <c r="K102" t="s">
        <v>995</v>
      </c>
      <c r="L102">
        <v>287</v>
      </c>
      <c r="M102">
        <v>5.9</v>
      </c>
      <c r="N102" t="s">
        <v>1099</v>
      </c>
      <c r="O102">
        <v>12.7</v>
      </c>
      <c r="P102">
        <v>0</v>
      </c>
      <c r="Q102" t="s">
        <v>996</v>
      </c>
      <c r="W102">
        <v>43240</v>
      </c>
      <c r="X102">
        <v>43405</v>
      </c>
      <c r="Y102" t="s">
        <v>655</v>
      </c>
      <c r="Z102" t="s">
        <v>1155</v>
      </c>
      <c r="AA102" s="17">
        <f t="shared" si="11"/>
        <v>2328894</v>
      </c>
      <c r="AB102" s="17" t="str">
        <f t="shared" si="12"/>
        <v>Ice Machines 201-300 lbs</v>
      </c>
      <c r="AC102" s="9" t="str">
        <f t="shared" si="13"/>
        <v>BERG</v>
      </c>
      <c r="AD102" s="18" t="str">
        <f t="shared" si="14"/>
        <v>BC360NH</v>
      </c>
      <c r="AE102" s="18">
        <f t="shared" si="15"/>
        <v>200</v>
      </c>
      <c r="AF102" s="18">
        <f t="shared" si="16"/>
        <v>20</v>
      </c>
    </row>
    <row r="103" spans="1:32" x14ac:dyDescent="0.25">
      <c r="A103" s="9" t="str">
        <f t="shared" si="9"/>
        <v>Ice Machines 201-300 lbs</v>
      </c>
      <c r="B103" s="12">
        <f>VLOOKUP(A103, 'Measures with Incentive Levels'!$A$1:$C$21, 2, FALSE)</f>
        <v>200</v>
      </c>
      <c r="C103" s="12">
        <f t="shared" si="10"/>
        <v>20</v>
      </c>
      <c r="D103">
        <v>2328895</v>
      </c>
      <c r="E103" t="s">
        <v>536</v>
      </c>
      <c r="F103" t="s">
        <v>1143</v>
      </c>
      <c r="G103" t="s">
        <v>1103</v>
      </c>
      <c r="H103" s="12" t="s">
        <v>1156</v>
      </c>
      <c r="J103" t="s">
        <v>994</v>
      </c>
      <c r="K103" t="s">
        <v>995</v>
      </c>
      <c r="L103">
        <v>287</v>
      </c>
      <c r="M103">
        <v>5.9</v>
      </c>
      <c r="N103" t="s">
        <v>1099</v>
      </c>
      <c r="O103">
        <v>12.7</v>
      </c>
      <c r="P103">
        <v>0</v>
      </c>
      <c r="Q103" t="s">
        <v>996</v>
      </c>
      <c r="W103">
        <v>43240</v>
      </c>
      <c r="X103">
        <v>43405</v>
      </c>
      <c r="Y103" t="s">
        <v>655</v>
      </c>
      <c r="Z103" t="s">
        <v>1157</v>
      </c>
      <c r="AA103" s="17">
        <f t="shared" si="11"/>
        <v>2328895</v>
      </c>
      <c r="AB103" s="17" t="str">
        <f t="shared" si="12"/>
        <v>Ice Machines 201-300 lbs</v>
      </c>
      <c r="AC103" s="9" t="str">
        <f t="shared" si="13"/>
        <v>BERG</v>
      </c>
      <c r="AD103" s="18" t="str">
        <f t="shared" si="14"/>
        <v>BC370N</v>
      </c>
      <c r="AE103" s="18">
        <f t="shared" si="15"/>
        <v>200</v>
      </c>
      <c r="AF103" s="18">
        <f t="shared" si="16"/>
        <v>20</v>
      </c>
    </row>
    <row r="104" spans="1:32" x14ac:dyDescent="0.25">
      <c r="A104" s="9" t="str">
        <f t="shared" si="9"/>
        <v>Ice Machines 201-300 lbs</v>
      </c>
      <c r="B104" s="12">
        <f>VLOOKUP(A104, 'Measures with Incentive Levels'!$A$1:$C$21, 2, FALSE)</f>
        <v>200</v>
      </c>
      <c r="C104" s="12">
        <f t="shared" si="10"/>
        <v>20</v>
      </c>
      <c r="D104">
        <v>2328896</v>
      </c>
      <c r="E104" t="s">
        <v>536</v>
      </c>
      <c r="F104" t="s">
        <v>1143</v>
      </c>
      <c r="G104" t="s">
        <v>1103</v>
      </c>
      <c r="H104" s="12" t="s">
        <v>1158</v>
      </c>
      <c r="J104" t="s">
        <v>994</v>
      </c>
      <c r="K104" t="s">
        <v>995</v>
      </c>
      <c r="L104">
        <v>287</v>
      </c>
      <c r="M104">
        <v>5.9</v>
      </c>
      <c r="N104" t="s">
        <v>1099</v>
      </c>
      <c r="O104">
        <v>12.7</v>
      </c>
      <c r="P104">
        <v>0</v>
      </c>
      <c r="Q104" t="s">
        <v>996</v>
      </c>
      <c r="W104">
        <v>43240</v>
      </c>
      <c r="X104">
        <v>43405</v>
      </c>
      <c r="Y104" t="s">
        <v>655</v>
      </c>
      <c r="Z104" t="s">
        <v>1159</v>
      </c>
      <c r="AA104" s="17">
        <f t="shared" si="11"/>
        <v>2328896</v>
      </c>
      <c r="AB104" s="17" t="str">
        <f t="shared" si="12"/>
        <v>Ice Machines 201-300 lbs</v>
      </c>
      <c r="AC104" s="9" t="str">
        <f t="shared" si="13"/>
        <v>BERG</v>
      </c>
      <c r="AD104" s="18" t="str">
        <f t="shared" si="14"/>
        <v>BC370NH</v>
      </c>
      <c r="AE104" s="18">
        <f t="shared" si="15"/>
        <v>200</v>
      </c>
      <c r="AF104" s="18">
        <f t="shared" si="16"/>
        <v>20</v>
      </c>
    </row>
    <row r="105" spans="1:32" x14ac:dyDescent="0.25">
      <c r="A105" s="9" t="str">
        <f t="shared" si="9"/>
        <v>Ice Machines 301-400 lbs</v>
      </c>
      <c r="B105" s="12">
        <f>VLOOKUP(A105, 'Measures with Incentive Levels'!$A$1:$C$21, 2, FALSE)</f>
        <v>225</v>
      </c>
      <c r="C105" s="12">
        <f t="shared" si="10"/>
        <v>22.5</v>
      </c>
      <c r="D105">
        <v>2328909</v>
      </c>
      <c r="E105" t="s">
        <v>536</v>
      </c>
      <c r="F105" t="s">
        <v>1143</v>
      </c>
      <c r="G105" t="s">
        <v>1103</v>
      </c>
      <c r="H105" s="12" t="s">
        <v>1160</v>
      </c>
      <c r="J105" t="s">
        <v>994</v>
      </c>
      <c r="K105" t="s">
        <v>995</v>
      </c>
      <c r="L105">
        <v>356</v>
      </c>
      <c r="M105">
        <v>5.5</v>
      </c>
      <c r="N105" t="s">
        <v>1099</v>
      </c>
      <c r="O105">
        <v>13.3</v>
      </c>
      <c r="P105">
        <v>0</v>
      </c>
      <c r="Q105" t="s">
        <v>996</v>
      </c>
      <c r="W105">
        <v>43240</v>
      </c>
      <c r="X105">
        <v>43405</v>
      </c>
      <c r="Y105" t="s">
        <v>655</v>
      </c>
      <c r="Z105" t="s">
        <v>1161</v>
      </c>
      <c r="AA105" s="17">
        <f t="shared" si="11"/>
        <v>2328909</v>
      </c>
      <c r="AB105" s="17" t="str">
        <f t="shared" si="12"/>
        <v>Ice Machines 301-400 lbs</v>
      </c>
      <c r="AC105" s="9" t="str">
        <f t="shared" si="13"/>
        <v>BERG</v>
      </c>
      <c r="AD105" s="18" t="str">
        <f t="shared" si="14"/>
        <v>BC452</v>
      </c>
      <c r="AE105" s="18">
        <f t="shared" si="15"/>
        <v>225</v>
      </c>
      <c r="AF105" s="18">
        <f t="shared" si="16"/>
        <v>22.5</v>
      </c>
    </row>
    <row r="106" spans="1:32" x14ac:dyDescent="0.25">
      <c r="A106" s="9" t="str">
        <f t="shared" si="9"/>
        <v>Ice Machines 301-400 lbs</v>
      </c>
      <c r="B106" s="12">
        <f>VLOOKUP(A106, 'Measures with Incentive Levels'!$A$1:$C$21, 2, FALSE)</f>
        <v>225</v>
      </c>
      <c r="C106" s="12">
        <f t="shared" si="10"/>
        <v>22.5</v>
      </c>
      <c r="D106">
        <v>2328910</v>
      </c>
      <c r="E106" t="s">
        <v>536</v>
      </c>
      <c r="F106" t="s">
        <v>1143</v>
      </c>
      <c r="G106" t="s">
        <v>1103</v>
      </c>
      <c r="H106" s="12" t="s">
        <v>1162</v>
      </c>
      <c r="J106" t="s">
        <v>994</v>
      </c>
      <c r="K106" t="s">
        <v>995</v>
      </c>
      <c r="L106">
        <v>356</v>
      </c>
      <c r="M106">
        <v>5.5</v>
      </c>
      <c r="N106" t="s">
        <v>1099</v>
      </c>
      <c r="O106">
        <v>13.3</v>
      </c>
      <c r="P106">
        <v>0</v>
      </c>
      <c r="Q106" t="s">
        <v>996</v>
      </c>
      <c r="W106">
        <v>43240</v>
      </c>
      <c r="X106">
        <v>43405</v>
      </c>
      <c r="Y106" t="s">
        <v>655</v>
      </c>
      <c r="Z106" t="s">
        <v>1163</v>
      </c>
      <c r="AA106" s="17">
        <f t="shared" si="11"/>
        <v>2328910</v>
      </c>
      <c r="AB106" s="17" t="str">
        <f t="shared" si="12"/>
        <v>Ice Machines 301-400 lbs</v>
      </c>
      <c r="AC106" s="9" t="str">
        <f t="shared" si="13"/>
        <v>BERG</v>
      </c>
      <c r="AD106" s="18" t="str">
        <f t="shared" si="14"/>
        <v>BC475H</v>
      </c>
      <c r="AE106" s="18">
        <f t="shared" si="15"/>
        <v>225</v>
      </c>
      <c r="AF106" s="18">
        <f t="shared" si="16"/>
        <v>22.5</v>
      </c>
    </row>
    <row r="107" spans="1:32" x14ac:dyDescent="0.25">
      <c r="A107" s="9" t="str">
        <f t="shared" si="9"/>
        <v>Ice Machines 301-400 lbs</v>
      </c>
      <c r="B107" s="12">
        <f>VLOOKUP(A107, 'Measures with Incentive Levels'!$A$1:$C$21, 2, FALSE)</f>
        <v>225</v>
      </c>
      <c r="C107" s="12">
        <f t="shared" si="10"/>
        <v>22.5</v>
      </c>
      <c r="D107">
        <v>2328911</v>
      </c>
      <c r="E107" t="s">
        <v>536</v>
      </c>
      <c r="F107" t="s">
        <v>1143</v>
      </c>
      <c r="G107" t="s">
        <v>1103</v>
      </c>
      <c r="H107" s="12" t="s">
        <v>1164</v>
      </c>
      <c r="J107" t="s">
        <v>994</v>
      </c>
      <c r="K107" t="s">
        <v>995</v>
      </c>
      <c r="L107">
        <v>356</v>
      </c>
      <c r="M107">
        <v>5.5</v>
      </c>
      <c r="N107" t="s">
        <v>1099</v>
      </c>
      <c r="O107">
        <v>13.3</v>
      </c>
      <c r="P107">
        <v>0</v>
      </c>
      <c r="Q107" t="s">
        <v>996</v>
      </c>
      <c r="W107">
        <v>43240</v>
      </c>
      <c r="X107">
        <v>43405</v>
      </c>
      <c r="Y107" t="s">
        <v>655</v>
      </c>
      <c r="Z107" t="s">
        <v>1165</v>
      </c>
      <c r="AA107" s="17">
        <f t="shared" si="11"/>
        <v>2328911</v>
      </c>
      <c r="AB107" s="17" t="str">
        <f t="shared" si="12"/>
        <v>Ice Machines 301-400 lbs</v>
      </c>
      <c r="AC107" s="9" t="str">
        <f t="shared" si="13"/>
        <v>BERG</v>
      </c>
      <c r="AD107" s="18" t="str">
        <f t="shared" si="14"/>
        <v>BC500N</v>
      </c>
      <c r="AE107" s="18">
        <f t="shared" si="15"/>
        <v>225</v>
      </c>
      <c r="AF107" s="18">
        <f t="shared" si="16"/>
        <v>22.5</v>
      </c>
    </row>
    <row r="108" spans="1:32" x14ac:dyDescent="0.25">
      <c r="A108" s="9" t="str">
        <f t="shared" si="9"/>
        <v>Ice Machines 301-400 lbs</v>
      </c>
      <c r="B108" s="12">
        <f>VLOOKUP(A108, 'Measures with Incentive Levels'!$A$1:$C$21, 2, FALSE)</f>
        <v>225</v>
      </c>
      <c r="C108" s="12">
        <f t="shared" si="10"/>
        <v>22.5</v>
      </c>
      <c r="D108">
        <v>2328912</v>
      </c>
      <c r="E108" t="s">
        <v>536</v>
      </c>
      <c r="F108" t="s">
        <v>1143</v>
      </c>
      <c r="G108" t="s">
        <v>1103</v>
      </c>
      <c r="H108" s="12" t="s">
        <v>1166</v>
      </c>
      <c r="J108" t="s">
        <v>994</v>
      </c>
      <c r="K108" t="s">
        <v>995</v>
      </c>
      <c r="L108">
        <v>356</v>
      </c>
      <c r="M108">
        <v>5.5</v>
      </c>
      <c r="N108" t="s">
        <v>1099</v>
      </c>
      <c r="O108">
        <v>13.3</v>
      </c>
      <c r="P108">
        <v>0</v>
      </c>
      <c r="Q108" t="s">
        <v>996</v>
      </c>
      <c r="W108">
        <v>43240</v>
      </c>
      <c r="X108">
        <v>43405</v>
      </c>
      <c r="Y108" t="s">
        <v>655</v>
      </c>
      <c r="Z108" t="s">
        <v>1167</v>
      </c>
      <c r="AA108" s="17">
        <f t="shared" si="11"/>
        <v>2328912</v>
      </c>
      <c r="AB108" s="17" t="str">
        <f t="shared" si="12"/>
        <v>Ice Machines 301-400 lbs</v>
      </c>
      <c r="AC108" s="9" t="str">
        <f t="shared" si="13"/>
        <v>BERG</v>
      </c>
      <c r="AD108" s="18" t="str">
        <f t="shared" si="14"/>
        <v>BC500NH</v>
      </c>
      <c r="AE108" s="18">
        <f t="shared" si="15"/>
        <v>225</v>
      </c>
      <c r="AF108" s="18">
        <f t="shared" si="16"/>
        <v>22.5</v>
      </c>
    </row>
    <row r="109" spans="1:32" x14ac:dyDescent="0.25">
      <c r="A109" s="9" t="str">
        <f t="shared" si="9"/>
        <v>Ice Machines &gt;1001 lbs</v>
      </c>
      <c r="B109" s="12">
        <f>VLOOKUP(A109, 'Measures with Incentive Levels'!$A$1:$C$21, 2, FALSE)</f>
        <v>350</v>
      </c>
      <c r="C109" s="12">
        <f t="shared" si="10"/>
        <v>35</v>
      </c>
      <c r="D109">
        <v>2328752</v>
      </c>
      <c r="E109" t="s">
        <v>536</v>
      </c>
      <c r="F109" t="s">
        <v>1168</v>
      </c>
      <c r="G109" t="s">
        <v>1103</v>
      </c>
      <c r="H109" s="12" t="s">
        <v>1169</v>
      </c>
      <c r="J109" t="s">
        <v>1011</v>
      </c>
      <c r="K109" t="s">
        <v>995</v>
      </c>
      <c r="L109">
        <v>48</v>
      </c>
      <c r="M109">
        <v>10.050000000000001</v>
      </c>
      <c r="N109" t="s">
        <v>1099</v>
      </c>
      <c r="O109">
        <v>12.8</v>
      </c>
      <c r="P109">
        <v>0</v>
      </c>
      <c r="Q109" t="s">
        <v>996</v>
      </c>
      <c r="W109">
        <v>43240</v>
      </c>
      <c r="X109">
        <v>43405</v>
      </c>
      <c r="Y109" t="s">
        <v>655</v>
      </c>
      <c r="Z109" t="s">
        <v>1170</v>
      </c>
      <c r="AA109" s="17">
        <f t="shared" si="11"/>
        <v>2328752</v>
      </c>
      <c r="AB109" s="17" t="str">
        <f t="shared" si="12"/>
        <v>Ice Machines &gt;1001 lbs</v>
      </c>
      <c r="AC109" s="9" t="str">
        <f t="shared" si="13"/>
        <v>CENTRAL</v>
      </c>
      <c r="AD109" s="18" t="str">
        <f t="shared" si="14"/>
        <v>69K-080</v>
      </c>
      <c r="AE109" s="18">
        <f t="shared" si="15"/>
        <v>350</v>
      </c>
      <c r="AF109" s="18">
        <f t="shared" si="16"/>
        <v>35</v>
      </c>
    </row>
    <row r="110" spans="1:32" x14ac:dyDescent="0.25">
      <c r="A110" s="9" t="str">
        <f t="shared" si="9"/>
        <v>Ice Machines 301-400 lbs</v>
      </c>
      <c r="B110" s="12">
        <f>VLOOKUP(A110, 'Measures with Incentive Levels'!$A$1:$C$21, 2, FALSE)</f>
        <v>225</v>
      </c>
      <c r="C110" s="12">
        <f t="shared" si="10"/>
        <v>22.5</v>
      </c>
      <c r="D110">
        <v>2328907</v>
      </c>
      <c r="E110" t="s">
        <v>536</v>
      </c>
      <c r="F110" t="s">
        <v>1168</v>
      </c>
      <c r="G110" t="s">
        <v>1103</v>
      </c>
      <c r="H110" s="12" t="s">
        <v>1171</v>
      </c>
      <c r="J110" t="s">
        <v>994</v>
      </c>
      <c r="K110" t="s">
        <v>995</v>
      </c>
      <c r="L110">
        <v>356</v>
      </c>
      <c r="M110">
        <v>5.5</v>
      </c>
      <c r="N110" t="s">
        <v>1099</v>
      </c>
      <c r="O110">
        <v>13.3</v>
      </c>
      <c r="P110">
        <v>0</v>
      </c>
      <c r="Q110" t="s">
        <v>996</v>
      </c>
      <c r="W110">
        <v>43240</v>
      </c>
      <c r="X110">
        <v>43405</v>
      </c>
      <c r="Y110" t="s">
        <v>655</v>
      </c>
      <c r="Z110" t="s">
        <v>1172</v>
      </c>
      <c r="AA110" s="17">
        <f t="shared" si="11"/>
        <v>2328907</v>
      </c>
      <c r="AB110" s="17" t="str">
        <f t="shared" si="12"/>
        <v>Ice Machines 301-400 lbs</v>
      </c>
      <c r="AC110" s="9" t="str">
        <f t="shared" si="13"/>
        <v>CENTRAL</v>
      </c>
      <c r="AD110" s="18" t="str">
        <f t="shared" si="14"/>
        <v>69K-085</v>
      </c>
      <c r="AE110" s="18">
        <f t="shared" si="15"/>
        <v>225</v>
      </c>
      <c r="AF110" s="18">
        <f t="shared" si="16"/>
        <v>22.5</v>
      </c>
    </row>
    <row r="111" spans="1:32" x14ac:dyDescent="0.25">
      <c r="A111" s="9" t="str">
        <f t="shared" si="9"/>
        <v>Ice Machines 301-400 lbs</v>
      </c>
      <c r="B111" s="12">
        <f>VLOOKUP(A111, 'Measures with Incentive Levels'!$A$1:$C$21, 2, FALSE)</f>
        <v>225</v>
      </c>
      <c r="C111" s="12">
        <f t="shared" si="10"/>
        <v>22.5</v>
      </c>
      <c r="D111">
        <v>2328908</v>
      </c>
      <c r="E111" t="s">
        <v>536</v>
      </c>
      <c r="F111" t="s">
        <v>1168</v>
      </c>
      <c r="G111" t="s">
        <v>1103</v>
      </c>
      <c r="H111" s="12" t="s">
        <v>1173</v>
      </c>
      <c r="J111" t="s">
        <v>994</v>
      </c>
      <c r="K111" t="s">
        <v>995</v>
      </c>
      <c r="L111">
        <v>356</v>
      </c>
      <c r="M111">
        <v>5.5</v>
      </c>
      <c r="N111" t="s">
        <v>1099</v>
      </c>
      <c r="O111">
        <v>13.3</v>
      </c>
      <c r="P111">
        <v>0</v>
      </c>
      <c r="Q111" t="s">
        <v>996</v>
      </c>
      <c r="W111">
        <v>43240</v>
      </c>
      <c r="X111">
        <v>43405</v>
      </c>
      <c r="Y111" t="s">
        <v>655</v>
      </c>
      <c r="Z111" t="s">
        <v>1174</v>
      </c>
      <c r="AA111" s="17">
        <f t="shared" si="11"/>
        <v>2328908</v>
      </c>
      <c r="AB111" s="17" t="str">
        <f t="shared" si="12"/>
        <v>Ice Machines 301-400 lbs</v>
      </c>
      <c r="AC111" s="9" t="str">
        <f t="shared" si="13"/>
        <v>CENTRAL</v>
      </c>
      <c r="AD111" s="18" t="str">
        <f t="shared" si="14"/>
        <v>69K-124</v>
      </c>
      <c r="AE111" s="18">
        <f t="shared" si="15"/>
        <v>225</v>
      </c>
      <c r="AF111" s="18">
        <f t="shared" si="16"/>
        <v>22.5</v>
      </c>
    </row>
    <row r="112" spans="1:32" x14ac:dyDescent="0.25">
      <c r="A112" s="9" t="str">
        <f t="shared" si="9"/>
        <v>Ice Machines &gt;1001 lbs</v>
      </c>
      <c r="B112" s="12">
        <f>VLOOKUP(A112, 'Measures with Incentive Levels'!$A$1:$C$21, 2, FALSE)</f>
        <v>350</v>
      </c>
      <c r="C112" s="12">
        <f t="shared" si="10"/>
        <v>35</v>
      </c>
      <c r="D112">
        <v>2328757</v>
      </c>
      <c r="E112" t="s">
        <v>536</v>
      </c>
      <c r="F112" t="s">
        <v>1175</v>
      </c>
      <c r="G112" t="s">
        <v>1103</v>
      </c>
      <c r="H112" s="12" t="s">
        <v>1176</v>
      </c>
      <c r="J112" t="s">
        <v>1011</v>
      </c>
      <c r="K112" t="s">
        <v>995</v>
      </c>
      <c r="L112">
        <v>48</v>
      </c>
      <c r="M112">
        <v>10.050000000000001</v>
      </c>
      <c r="N112" t="s">
        <v>1099</v>
      </c>
      <c r="O112">
        <v>12.8</v>
      </c>
      <c r="P112">
        <v>0</v>
      </c>
      <c r="Q112" t="s">
        <v>996</v>
      </c>
      <c r="W112">
        <v>43240</v>
      </c>
      <c r="X112">
        <v>43405</v>
      </c>
      <c r="Y112" t="s">
        <v>655</v>
      </c>
      <c r="Z112" t="s">
        <v>1177</v>
      </c>
      <c r="AA112" s="17">
        <f t="shared" si="11"/>
        <v>2328757</v>
      </c>
      <c r="AB112" s="17" t="str">
        <f t="shared" si="12"/>
        <v>Ice Machines &gt;1001 lbs</v>
      </c>
      <c r="AC112" s="9" t="str">
        <f t="shared" si="13"/>
        <v>MAXX ICE</v>
      </c>
      <c r="AD112" s="18" t="str">
        <f t="shared" si="14"/>
        <v>MIM50</v>
      </c>
      <c r="AE112" s="18">
        <f t="shared" si="15"/>
        <v>350</v>
      </c>
      <c r="AF112" s="18">
        <f t="shared" si="16"/>
        <v>35</v>
      </c>
    </row>
    <row r="113" spans="1:32" x14ac:dyDescent="0.25">
      <c r="A113" s="9" t="str">
        <f t="shared" si="9"/>
        <v>Ice Machines &gt;1001 lbs</v>
      </c>
      <c r="B113" s="12">
        <f>VLOOKUP(A113, 'Measures with Incentive Levels'!$A$1:$C$21, 2, FALSE)</f>
        <v>350</v>
      </c>
      <c r="C113" s="12">
        <f t="shared" si="10"/>
        <v>35</v>
      </c>
      <c r="D113">
        <v>2328758</v>
      </c>
      <c r="E113" t="s">
        <v>536</v>
      </c>
      <c r="F113" t="s">
        <v>1175</v>
      </c>
      <c r="G113" t="s">
        <v>1103</v>
      </c>
      <c r="H113" s="12" t="s">
        <v>1178</v>
      </c>
      <c r="J113" t="s">
        <v>1011</v>
      </c>
      <c r="K113" t="s">
        <v>995</v>
      </c>
      <c r="L113">
        <v>48</v>
      </c>
      <c r="M113">
        <v>10.050000000000001</v>
      </c>
      <c r="N113" t="s">
        <v>1099</v>
      </c>
      <c r="O113">
        <v>12.8</v>
      </c>
      <c r="P113">
        <v>0</v>
      </c>
      <c r="Q113" t="s">
        <v>996</v>
      </c>
      <c r="W113">
        <v>43240</v>
      </c>
      <c r="X113">
        <v>43405</v>
      </c>
      <c r="Y113" t="s">
        <v>655</v>
      </c>
      <c r="Z113" t="s">
        <v>1179</v>
      </c>
      <c r="AA113" s="17">
        <f t="shared" si="11"/>
        <v>2328758</v>
      </c>
      <c r="AB113" s="17" t="str">
        <f t="shared" si="12"/>
        <v>Ice Machines &gt;1001 lbs</v>
      </c>
      <c r="AC113" s="9" t="str">
        <f t="shared" si="13"/>
        <v>MAXX ICE</v>
      </c>
      <c r="AD113" s="18" t="str">
        <f t="shared" si="14"/>
        <v>MIM50-O</v>
      </c>
      <c r="AE113" s="18">
        <f t="shared" si="15"/>
        <v>350</v>
      </c>
      <c r="AF113" s="18">
        <f t="shared" si="16"/>
        <v>35</v>
      </c>
    </row>
    <row r="114" spans="1:32" x14ac:dyDescent="0.25">
      <c r="A114" s="9" t="str">
        <f t="shared" si="9"/>
        <v>Ice Machines &gt;1001 lbs</v>
      </c>
      <c r="B114" s="12">
        <f>VLOOKUP(A114, 'Measures with Incentive Levels'!$A$1:$C$21, 2, FALSE)</f>
        <v>350</v>
      </c>
      <c r="C114" s="12">
        <f t="shared" si="10"/>
        <v>35</v>
      </c>
      <c r="D114">
        <v>2328759</v>
      </c>
      <c r="E114" t="s">
        <v>536</v>
      </c>
      <c r="F114" t="s">
        <v>1175</v>
      </c>
      <c r="G114" t="s">
        <v>1103</v>
      </c>
      <c r="H114" s="12" t="s">
        <v>1180</v>
      </c>
      <c r="J114" t="s">
        <v>1011</v>
      </c>
      <c r="K114" t="s">
        <v>995</v>
      </c>
      <c r="L114">
        <v>48</v>
      </c>
      <c r="M114">
        <v>10.050000000000001</v>
      </c>
      <c r="N114" t="s">
        <v>1099</v>
      </c>
      <c r="O114">
        <v>12.8</v>
      </c>
      <c r="P114">
        <v>0</v>
      </c>
      <c r="Q114" t="s">
        <v>996</v>
      </c>
      <c r="W114">
        <v>43240</v>
      </c>
      <c r="X114">
        <v>43405</v>
      </c>
      <c r="Y114" t="s">
        <v>655</v>
      </c>
      <c r="Z114" t="s">
        <v>1181</v>
      </c>
      <c r="AA114" s="17">
        <f t="shared" si="11"/>
        <v>2328759</v>
      </c>
      <c r="AB114" s="17" t="str">
        <f t="shared" si="12"/>
        <v>Ice Machines &gt;1001 lbs</v>
      </c>
      <c r="AC114" s="9" t="str">
        <f t="shared" si="13"/>
        <v>MAXX ICE</v>
      </c>
      <c r="AD114" s="18" t="str">
        <f t="shared" si="14"/>
        <v>MIM50P*</v>
      </c>
      <c r="AE114" s="18">
        <f t="shared" si="15"/>
        <v>350</v>
      </c>
      <c r="AF114" s="18">
        <f t="shared" si="16"/>
        <v>35</v>
      </c>
    </row>
    <row r="115" spans="1:32" x14ac:dyDescent="0.25">
      <c r="A115" s="9" t="str">
        <f t="shared" si="9"/>
        <v>Ice Machines &gt;1001 lbs</v>
      </c>
      <c r="B115" s="12">
        <f>VLOOKUP(A115, 'Measures with Incentive Levels'!$A$1:$C$21, 2, FALSE)</f>
        <v>350</v>
      </c>
      <c r="C115" s="12">
        <f t="shared" si="10"/>
        <v>35</v>
      </c>
      <c r="D115">
        <v>2328760</v>
      </c>
      <c r="E115" t="s">
        <v>536</v>
      </c>
      <c r="F115" t="s">
        <v>1175</v>
      </c>
      <c r="G115" t="s">
        <v>1103</v>
      </c>
      <c r="H115" s="12" t="s">
        <v>1182</v>
      </c>
      <c r="J115" t="s">
        <v>1011</v>
      </c>
      <c r="K115" t="s">
        <v>995</v>
      </c>
      <c r="L115">
        <v>48</v>
      </c>
      <c r="M115">
        <v>10.050000000000001</v>
      </c>
      <c r="N115" t="s">
        <v>1099</v>
      </c>
      <c r="O115">
        <v>12.8</v>
      </c>
      <c r="P115">
        <v>0</v>
      </c>
      <c r="Q115" t="s">
        <v>996</v>
      </c>
      <c r="W115">
        <v>43240</v>
      </c>
      <c r="X115">
        <v>43405</v>
      </c>
      <c r="Y115" t="s">
        <v>655</v>
      </c>
      <c r="Z115" t="s">
        <v>1183</v>
      </c>
      <c r="AA115" s="17">
        <f t="shared" si="11"/>
        <v>2328760</v>
      </c>
      <c r="AB115" s="17" t="str">
        <f t="shared" si="12"/>
        <v>Ice Machines &gt;1001 lbs</v>
      </c>
      <c r="AC115" s="9" t="str">
        <f t="shared" si="13"/>
        <v>MAXX ICE</v>
      </c>
      <c r="AD115" s="18" t="str">
        <f t="shared" si="14"/>
        <v>MIM50P-O</v>
      </c>
      <c r="AE115" s="18">
        <f t="shared" si="15"/>
        <v>350</v>
      </c>
      <c r="AF115" s="18">
        <f t="shared" si="16"/>
        <v>35</v>
      </c>
    </row>
    <row r="116" spans="1:32" x14ac:dyDescent="0.25">
      <c r="A116" s="9" t="str">
        <f t="shared" si="9"/>
        <v>Ice Machines &gt;1001 lbs</v>
      </c>
      <c r="B116" s="12">
        <f>VLOOKUP(A116, 'Measures with Incentive Levels'!$A$1:$C$21, 2, FALSE)</f>
        <v>350</v>
      </c>
      <c r="C116" s="12">
        <f t="shared" si="10"/>
        <v>35</v>
      </c>
      <c r="D116">
        <v>2328761</v>
      </c>
      <c r="E116" t="s">
        <v>536</v>
      </c>
      <c r="F116" t="s">
        <v>1175</v>
      </c>
      <c r="G116" t="s">
        <v>1103</v>
      </c>
      <c r="H116" s="12" t="s">
        <v>1184</v>
      </c>
      <c r="J116" t="s">
        <v>1011</v>
      </c>
      <c r="K116" t="s">
        <v>995</v>
      </c>
      <c r="L116">
        <v>48</v>
      </c>
      <c r="M116">
        <v>10.050000000000001</v>
      </c>
      <c r="N116" t="s">
        <v>1099</v>
      </c>
      <c r="O116">
        <v>12.8</v>
      </c>
      <c r="P116">
        <v>0</v>
      </c>
      <c r="Q116" t="s">
        <v>996</v>
      </c>
      <c r="W116">
        <v>43240</v>
      </c>
      <c r="X116">
        <v>43405</v>
      </c>
      <c r="Y116" t="s">
        <v>655</v>
      </c>
      <c r="Z116" t="s">
        <v>1185</v>
      </c>
      <c r="AA116" s="17">
        <f t="shared" si="11"/>
        <v>2328761</v>
      </c>
      <c r="AB116" s="17" t="str">
        <f t="shared" si="12"/>
        <v>Ice Machines &gt;1001 lbs</v>
      </c>
      <c r="AC116" s="9" t="str">
        <f t="shared" si="13"/>
        <v>MAXX ICE</v>
      </c>
      <c r="AD116" s="18" t="str">
        <f t="shared" si="14"/>
        <v>MIM50V</v>
      </c>
      <c r="AE116" s="18">
        <f t="shared" si="15"/>
        <v>350</v>
      </c>
      <c r="AF116" s="18">
        <f t="shared" si="16"/>
        <v>35</v>
      </c>
    </row>
    <row r="117" spans="1:32" x14ac:dyDescent="0.25">
      <c r="A117" s="9" t="str">
        <f t="shared" si="9"/>
        <v>Ice Machines 201-300 lbs</v>
      </c>
      <c r="B117" s="12">
        <f>VLOOKUP(A117, 'Measures with Incentive Levels'!$A$1:$C$21, 2, FALSE)</f>
        <v>200</v>
      </c>
      <c r="C117" s="12">
        <f t="shared" si="10"/>
        <v>20</v>
      </c>
      <c r="D117">
        <v>2328897</v>
      </c>
      <c r="E117" t="s">
        <v>536</v>
      </c>
      <c r="F117" t="s">
        <v>1175</v>
      </c>
      <c r="G117" t="s">
        <v>1103</v>
      </c>
      <c r="H117" s="12" t="s">
        <v>1186</v>
      </c>
      <c r="J117" t="s">
        <v>994</v>
      </c>
      <c r="K117" t="s">
        <v>995</v>
      </c>
      <c r="L117">
        <v>287</v>
      </c>
      <c r="M117">
        <v>5.9</v>
      </c>
      <c r="N117" t="s">
        <v>1099</v>
      </c>
      <c r="O117">
        <v>12.7</v>
      </c>
      <c r="P117">
        <v>0</v>
      </c>
      <c r="Q117" t="s">
        <v>996</v>
      </c>
      <c r="W117">
        <v>43240</v>
      </c>
      <c r="X117">
        <v>43405</v>
      </c>
      <c r="Y117" t="s">
        <v>655</v>
      </c>
      <c r="Z117" t="s">
        <v>1187</v>
      </c>
      <c r="AA117" s="17">
        <f t="shared" si="11"/>
        <v>2328897</v>
      </c>
      <c r="AB117" s="17" t="str">
        <f t="shared" si="12"/>
        <v>Ice Machines 201-300 lbs</v>
      </c>
      <c r="AC117" s="9" t="str">
        <f t="shared" si="13"/>
        <v>MAXX ICE</v>
      </c>
      <c r="AD117" s="18" t="str">
        <f t="shared" si="14"/>
        <v>MIM350</v>
      </c>
      <c r="AE117" s="18">
        <f t="shared" si="15"/>
        <v>200</v>
      </c>
      <c r="AF117" s="18">
        <f t="shared" si="16"/>
        <v>20</v>
      </c>
    </row>
    <row r="118" spans="1:32" x14ac:dyDescent="0.25">
      <c r="A118" s="9" t="str">
        <f t="shared" si="9"/>
        <v>Ice Machines 201-300 lbs</v>
      </c>
      <c r="B118" s="12">
        <f>VLOOKUP(A118, 'Measures with Incentive Levels'!$A$1:$C$21, 2, FALSE)</f>
        <v>200</v>
      </c>
      <c r="C118" s="12">
        <f t="shared" si="10"/>
        <v>20</v>
      </c>
      <c r="D118">
        <v>2328898</v>
      </c>
      <c r="E118" t="s">
        <v>536</v>
      </c>
      <c r="F118" t="s">
        <v>1175</v>
      </c>
      <c r="G118" t="s">
        <v>1103</v>
      </c>
      <c r="H118" s="12" t="s">
        <v>1188</v>
      </c>
      <c r="J118" t="s">
        <v>994</v>
      </c>
      <c r="K118" t="s">
        <v>995</v>
      </c>
      <c r="L118">
        <v>287</v>
      </c>
      <c r="M118">
        <v>5.9</v>
      </c>
      <c r="N118" t="s">
        <v>1099</v>
      </c>
      <c r="O118">
        <v>12.7</v>
      </c>
      <c r="P118">
        <v>0</v>
      </c>
      <c r="Q118" t="s">
        <v>996</v>
      </c>
      <c r="W118">
        <v>43240</v>
      </c>
      <c r="X118">
        <v>43405</v>
      </c>
      <c r="Y118" t="s">
        <v>655</v>
      </c>
      <c r="Z118" t="s">
        <v>1189</v>
      </c>
      <c r="AA118" s="17">
        <f t="shared" si="11"/>
        <v>2328898</v>
      </c>
      <c r="AB118" s="17" t="str">
        <f t="shared" si="12"/>
        <v>Ice Machines 201-300 lbs</v>
      </c>
      <c r="AC118" s="9" t="str">
        <f t="shared" si="13"/>
        <v>MAXX ICE</v>
      </c>
      <c r="AD118" s="18" t="str">
        <f t="shared" si="14"/>
        <v>MIM355H</v>
      </c>
      <c r="AE118" s="18">
        <f t="shared" si="15"/>
        <v>200</v>
      </c>
      <c r="AF118" s="18">
        <f t="shared" si="16"/>
        <v>20</v>
      </c>
    </row>
    <row r="119" spans="1:32" x14ac:dyDescent="0.25">
      <c r="A119" s="9" t="str">
        <f t="shared" si="9"/>
        <v>Ice Machines 201-300 lbs</v>
      </c>
      <c r="B119" s="12">
        <f>VLOOKUP(A119, 'Measures with Incentive Levels'!$A$1:$C$21, 2, FALSE)</f>
        <v>200</v>
      </c>
      <c r="C119" s="12">
        <f t="shared" si="10"/>
        <v>20</v>
      </c>
      <c r="D119">
        <v>2328899</v>
      </c>
      <c r="E119" t="s">
        <v>536</v>
      </c>
      <c r="F119" t="s">
        <v>1175</v>
      </c>
      <c r="G119" t="s">
        <v>1103</v>
      </c>
      <c r="H119" s="12" t="s">
        <v>1190</v>
      </c>
      <c r="J119" t="s">
        <v>994</v>
      </c>
      <c r="K119" t="s">
        <v>995</v>
      </c>
      <c r="L119">
        <v>287</v>
      </c>
      <c r="M119">
        <v>5.9</v>
      </c>
      <c r="N119" t="s">
        <v>1099</v>
      </c>
      <c r="O119">
        <v>12.7</v>
      </c>
      <c r="P119">
        <v>0</v>
      </c>
      <c r="Q119" t="s">
        <v>996</v>
      </c>
      <c r="W119">
        <v>43240</v>
      </c>
      <c r="X119">
        <v>43405</v>
      </c>
      <c r="Y119" t="s">
        <v>655</v>
      </c>
      <c r="Z119" t="s">
        <v>1191</v>
      </c>
      <c r="AA119" s="17">
        <f t="shared" si="11"/>
        <v>2328899</v>
      </c>
      <c r="AB119" s="17" t="str">
        <f t="shared" si="12"/>
        <v>Ice Machines 201-300 lbs</v>
      </c>
      <c r="AC119" s="9" t="str">
        <f t="shared" si="13"/>
        <v>MAXX ICE</v>
      </c>
      <c r="AD119" s="18" t="str">
        <f t="shared" si="14"/>
        <v>MIM360N</v>
      </c>
      <c r="AE119" s="18">
        <f t="shared" si="15"/>
        <v>200</v>
      </c>
      <c r="AF119" s="18">
        <f t="shared" si="16"/>
        <v>20</v>
      </c>
    </row>
    <row r="120" spans="1:32" x14ac:dyDescent="0.25">
      <c r="A120" s="9" t="str">
        <f t="shared" si="9"/>
        <v>Ice Machines 201-300 lbs</v>
      </c>
      <c r="B120" s="12">
        <f>VLOOKUP(A120, 'Measures with Incentive Levels'!$A$1:$C$21, 2, FALSE)</f>
        <v>200</v>
      </c>
      <c r="C120" s="12">
        <f t="shared" si="10"/>
        <v>20</v>
      </c>
      <c r="D120">
        <v>2328900</v>
      </c>
      <c r="E120" t="s">
        <v>536</v>
      </c>
      <c r="F120" t="s">
        <v>1175</v>
      </c>
      <c r="G120" t="s">
        <v>1103</v>
      </c>
      <c r="H120" s="12" t="s">
        <v>1192</v>
      </c>
      <c r="J120" t="s">
        <v>994</v>
      </c>
      <c r="K120" t="s">
        <v>995</v>
      </c>
      <c r="L120">
        <v>287</v>
      </c>
      <c r="M120">
        <v>5.9</v>
      </c>
      <c r="N120" t="s">
        <v>1099</v>
      </c>
      <c r="O120">
        <v>12.7</v>
      </c>
      <c r="P120">
        <v>0</v>
      </c>
      <c r="Q120" t="s">
        <v>996</v>
      </c>
      <c r="W120">
        <v>43240</v>
      </c>
      <c r="X120">
        <v>43405</v>
      </c>
      <c r="Y120" t="s">
        <v>655</v>
      </c>
      <c r="Z120" t="s">
        <v>1193</v>
      </c>
      <c r="AA120" s="17">
        <f t="shared" si="11"/>
        <v>2328900</v>
      </c>
      <c r="AB120" s="17" t="str">
        <f t="shared" si="12"/>
        <v>Ice Machines 201-300 lbs</v>
      </c>
      <c r="AC120" s="9" t="str">
        <f t="shared" si="13"/>
        <v>MAXX ICE</v>
      </c>
      <c r="AD120" s="18" t="str">
        <f t="shared" si="14"/>
        <v>MIM360NH</v>
      </c>
      <c r="AE120" s="18">
        <f t="shared" si="15"/>
        <v>200</v>
      </c>
      <c r="AF120" s="18">
        <f t="shared" si="16"/>
        <v>20</v>
      </c>
    </row>
    <row r="121" spans="1:32" x14ac:dyDescent="0.25">
      <c r="A121" s="9" t="str">
        <f t="shared" si="9"/>
        <v>Ice Machines 201-300 lbs</v>
      </c>
      <c r="B121" s="12">
        <f>VLOOKUP(A121, 'Measures with Incentive Levels'!$A$1:$C$21, 2, FALSE)</f>
        <v>200</v>
      </c>
      <c r="C121" s="12">
        <f t="shared" si="10"/>
        <v>20</v>
      </c>
      <c r="D121">
        <v>2328901</v>
      </c>
      <c r="E121" t="s">
        <v>536</v>
      </c>
      <c r="F121" t="s">
        <v>1175</v>
      </c>
      <c r="G121" t="s">
        <v>1103</v>
      </c>
      <c r="H121" s="12" t="s">
        <v>1194</v>
      </c>
      <c r="J121" t="s">
        <v>994</v>
      </c>
      <c r="K121" t="s">
        <v>995</v>
      </c>
      <c r="L121">
        <v>287</v>
      </c>
      <c r="M121">
        <v>5.9</v>
      </c>
      <c r="N121" t="s">
        <v>1099</v>
      </c>
      <c r="O121">
        <v>12.7</v>
      </c>
      <c r="P121">
        <v>0</v>
      </c>
      <c r="Q121" t="s">
        <v>996</v>
      </c>
      <c r="W121">
        <v>43240</v>
      </c>
      <c r="X121">
        <v>43405</v>
      </c>
      <c r="Y121" t="s">
        <v>655</v>
      </c>
      <c r="Z121" t="s">
        <v>1195</v>
      </c>
      <c r="AA121" s="17">
        <f t="shared" si="11"/>
        <v>2328901</v>
      </c>
      <c r="AB121" s="17" t="str">
        <f t="shared" si="12"/>
        <v>Ice Machines 201-300 lbs</v>
      </c>
      <c r="AC121" s="9" t="str">
        <f t="shared" si="13"/>
        <v>MAXX ICE</v>
      </c>
      <c r="AD121" s="18" t="str">
        <f t="shared" si="14"/>
        <v>MIM370</v>
      </c>
      <c r="AE121" s="18">
        <f t="shared" si="15"/>
        <v>200</v>
      </c>
      <c r="AF121" s="18">
        <f t="shared" si="16"/>
        <v>20</v>
      </c>
    </row>
    <row r="122" spans="1:32" x14ac:dyDescent="0.25">
      <c r="A122" s="9" t="str">
        <f t="shared" si="9"/>
        <v>Ice Machines 201-300 lbs</v>
      </c>
      <c r="B122" s="12">
        <f>VLOOKUP(A122, 'Measures with Incentive Levels'!$A$1:$C$21, 2, FALSE)</f>
        <v>200</v>
      </c>
      <c r="C122" s="12">
        <f t="shared" si="10"/>
        <v>20</v>
      </c>
      <c r="D122">
        <v>2328902</v>
      </c>
      <c r="E122" t="s">
        <v>536</v>
      </c>
      <c r="F122" t="s">
        <v>1175</v>
      </c>
      <c r="G122" t="s">
        <v>1103</v>
      </c>
      <c r="H122" s="12" t="s">
        <v>1196</v>
      </c>
      <c r="J122" t="s">
        <v>994</v>
      </c>
      <c r="K122" t="s">
        <v>995</v>
      </c>
      <c r="L122">
        <v>287</v>
      </c>
      <c r="M122">
        <v>5.9</v>
      </c>
      <c r="N122" t="s">
        <v>1099</v>
      </c>
      <c r="O122">
        <v>12.7</v>
      </c>
      <c r="P122">
        <v>0</v>
      </c>
      <c r="Q122" t="s">
        <v>996</v>
      </c>
      <c r="W122">
        <v>43240</v>
      </c>
      <c r="X122">
        <v>43405</v>
      </c>
      <c r="Y122" t="s">
        <v>655</v>
      </c>
      <c r="Z122" t="s">
        <v>1197</v>
      </c>
      <c r="AA122" s="17">
        <f t="shared" si="11"/>
        <v>2328902</v>
      </c>
      <c r="AB122" s="17" t="str">
        <f t="shared" si="12"/>
        <v>Ice Machines 201-300 lbs</v>
      </c>
      <c r="AC122" s="9" t="str">
        <f t="shared" si="13"/>
        <v>MAXX ICE</v>
      </c>
      <c r="AD122" s="18" t="str">
        <f t="shared" si="14"/>
        <v>MIM370N</v>
      </c>
      <c r="AE122" s="18">
        <f t="shared" si="15"/>
        <v>200</v>
      </c>
      <c r="AF122" s="18">
        <f t="shared" si="16"/>
        <v>20</v>
      </c>
    </row>
    <row r="123" spans="1:32" x14ac:dyDescent="0.25">
      <c r="A123" s="9" t="str">
        <f t="shared" si="9"/>
        <v>Ice Machines 201-300 lbs</v>
      </c>
      <c r="B123" s="12">
        <f>VLOOKUP(A123, 'Measures with Incentive Levels'!$A$1:$C$21, 2, FALSE)</f>
        <v>200</v>
      </c>
      <c r="C123" s="12">
        <f t="shared" si="10"/>
        <v>20</v>
      </c>
      <c r="D123">
        <v>2328903</v>
      </c>
      <c r="E123" t="s">
        <v>536</v>
      </c>
      <c r="F123" t="s">
        <v>1175</v>
      </c>
      <c r="G123" t="s">
        <v>1103</v>
      </c>
      <c r="H123" s="12" t="s">
        <v>1198</v>
      </c>
      <c r="J123" t="s">
        <v>994</v>
      </c>
      <c r="K123" t="s">
        <v>995</v>
      </c>
      <c r="L123">
        <v>287</v>
      </c>
      <c r="M123">
        <v>5.9</v>
      </c>
      <c r="N123" t="s">
        <v>1099</v>
      </c>
      <c r="O123">
        <v>12.7</v>
      </c>
      <c r="P123">
        <v>0</v>
      </c>
      <c r="Q123" t="s">
        <v>996</v>
      </c>
      <c r="W123">
        <v>43240</v>
      </c>
      <c r="X123">
        <v>43405</v>
      </c>
      <c r="Y123" t="s">
        <v>655</v>
      </c>
      <c r="Z123" t="s">
        <v>1199</v>
      </c>
      <c r="AA123" s="17">
        <f t="shared" si="11"/>
        <v>2328903</v>
      </c>
      <c r="AB123" s="17" t="str">
        <f t="shared" si="12"/>
        <v>Ice Machines 201-300 lbs</v>
      </c>
      <c r="AC123" s="9" t="str">
        <f t="shared" si="13"/>
        <v>MAXX ICE</v>
      </c>
      <c r="AD123" s="18" t="str">
        <f t="shared" si="14"/>
        <v>MIM370NH</v>
      </c>
      <c r="AE123" s="18">
        <f t="shared" si="15"/>
        <v>200</v>
      </c>
      <c r="AF123" s="18">
        <f t="shared" si="16"/>
        <v>20</v>
      </c>
    </row>
    <row r="124" spans="1:32" x14ac:dyDescent="0.25">
      <c r="A124" s="9" t="str">
        <f t="shared" si="9"/>
        <v>Ice Machines 201-300 lbs</v>
      </c>
      <c r="B124" s="12">
        <f>VLOOKUP(A124, 'Measures with Incentive Levels'!$A$1:$C$21, 2, FALSE)</f>
        <v>200</v>
      </c>
      <c r="C124" s="12">
        <f t="shared" si="10"/>
        <v>20</v>
      </c>
      <c r="D124">
        <v>2328904</v>
      </c>
      <c r="E124" t="s">
        <v>536</v>
      </c>
      <c r="F124" t="s">
        <v>1175</v>
      </c>
      <c r="G124" t="s">
        <v>1103</v>
      </c>
      <c r="H124" s="12" t="s">
        <v>1200</v>
      </c>
      <c r="J124" t="s">
        <v>994</v>
      </c>
      <c r="K124" t="s">
        <v>995</v>
      </c>
      <c r="L124">
        <v>287</v>
      </c>
      <c r="M124">
        <v>5.9</v>
      </c>
      <c r="N124" t="s">
        <v>1099</v>
      </c>
      <c r="O124">
        <v>12.7</v>
      </c>
      <c r="P124">
        <v>0</v>
      </c>
      <c r="Q124" t="s">
        <v>996</v>
      </c>
      <c r="W124">
        <v>43240</v>
      </c>
      <c r="X124">
        <v>43405</v>
      </c>
      <c r="Y124" t="s">
        <v>655</v>
      </c>
      <c r="Z124" t="s">
        <v>1201</v>
      </c>
      <c r="AA124" s="17">
        <f t="shared" si="11"/>
        <v>2328904</v>
      </c>
      <c r="AB124" s="17" t="str">
        <f t="shared" si="12"/>
        <v>Ice Machines 201-300 lbs</v>
      </c>
      <c r="AC124" s="9" t="str">
        <f t="shared" si="13"/>
        <v>MAXX ICE</v>
      </c>
      <c r="AD124" s="18" t="str">
        <f t="shared" si="14"/>
        <v>MIM375H</v>
      </c>
      <c r="AE124" s="18">
        <f t="shared" si="15"/>
        <v>200</v>
      </c>
      <c r="AF124" s="18">
        <f t="shared" si="16"/>
        <v>20</v>
      </c>
    </row>
    <row r="125" spans="1:32" x14ac:dyDescent="0.25">
      <c r="A125" s="9" t="str">
        <f t="shared" si="9"/>
        <v>Ice Machines 301-400 lbs</v>
      </c>
      <c r="B125" s="12">
        <f>VLOOKUP(A125, 'Measures with Incentive Levels'!$A$1:$C$21, 2, FALSE)</f>
        <v>225</v>
      </c>
      <c r="C125" s="12">
        <f t="shared" si="10"/>
        <v>22.5</v>
      </c>
      <c r="D125">
        <v>2328913</v>
      </c>
      <c r="E125" t="s">
        <v>536</v>
      </c>
      <c r="F125" t="s">
        <v>1175</v>
      </c>
      <c r="G125" t="s">
        <v>1103</v>
      </c>
      <c r="H125" s="12" t="s">
        <v>1202</v>
      </c>
      <c r="J125" t="s">
        <v>994</v>
      </c>
      <c r="K125" t="s">
        <v>995</v>
      </c>
      <c r="L125">
        <v>356</v>
      </c>
      <c r="M125">
        <v>5.5</v>
      </c>
      <c r="N125" t="s">
        <v>1099</v>
      </c>
      <c r="O125">
        <v>13.3</v>
      </c>
      <c r="P125">
        <v>0</v>
      </c>
      <c r="Q125" t="s">
        <v>996</v>
      </c>
      <c r="W125">
        <v>43240</v>
      </c>
      <c r="X125">
        <v>43405</v>
      </c>
      <c r="Y125" t="s">
        <v>655</v>
      </c>
      <c r="Z125" t="s">
        <v>1203</v>
      </c>
      <c r="AA125" s="17">
        <f t="shared" si="11"/>
        <v>2328913</v>
      </c>
      <c r="AB125" s="17" t="str">
        <f t="shared" si="12"/>
        <v>Ice Machines 301-400 lbs</v>
      </c>
      <c r="AC125" s="9" t="str">
        <f t="shared" si="13"/>
        <v>MAXX ICE</v>
      </c>
      <c r="AD125" s="18" t="str">
        <f t="shared" si="14"/>
        <v>MIM452</v>
      </c>
      <c r="AE125" s="18">
        <f t="shared" si="15"/>
        <v>225</v>
      </c>
      <c r="AF125" s="18">
        <f t="shared" si="16"/>
        <v>22.5</v>
      </c>
    </row>
    <row r="126" spans="1:32" x14ac:dyDescent="0.25">
      <c r="A126" s="9" t="str">
        <f t="shared" si="9"/>
        <v>Ice Machines 301-400 lbs</v>
      </c>
      <c r="B126" s="12">
        <f>VLOOKUP(A126, 'Measures with Incentive Levels'!$A$1:$C$21, 2, FALSE)</f>
        <v>225</v>
      </c>
      <c r="C126" s="12">
        <f t="shared" si="10"/>
        <v>22.5</v>
      </c>
      <c r="D126">
        <v>2328914</v>
      </c>
      <c r="E126" t="s">
        <v>536</v>
      </c>
      <c r="F126" t="s">
        <v>1175</v>
      </c>
      <c r="G126" t="s">
        <v>1103</v>
      </c>
      <c r="H126" s="12" t="s">
        <v>1204</v>
      </c>
      <c r="J126" t="s">
        <v>994</v>
      </c>
      <c r="K126" t="s">
        <v>995</v>
      </c>
      <c r="L126">
        <v>356</v>
      </c>
      <c r="M126">
        <v>5.5</v>
      </c>
      <c r="N126" t="s">
        <v>1099</v>
      </c>
      <c r="O126">
        <v>13.3</v>
      </c>
      <c r="P126">
        <v>0</v>
      </c>
      <c r="Q126" t="s">
        <v>996</v>
      </c>
      <c r="W126">
        <v>43240</v>
      </c>
      <c r="X126">
        <v>43405</v>
      </c>
      <c r="Y126" t="s">
        <v>655</v>
      </c>
      <c r="Z126" t="s">
        <v>1205</v>
      </c>
      <c r="AA126" s="17">
        <f t="shared" si="11"/>
        <v>2328914</v>
      </c>
      <c r="AB126" s="17" t="str">
        <f t="shared" si="12"/>
        <v>Ice Machines 301-400 lbs</v>
      </c>
      <c r="AC126" s="9" t="str">
        <f t="shared" si="13"/>
        <v>MAXX ICE</v>
      </c>
      <c r="AD126" s="18" t="str">
        <f t="shared" si="14"/>
        <v>MIM475H</v>
      </c>
      <c r="AE126" s="18">
        <f t="shared" si="15"/>
        <v>225</v>
      </c>
      <c r="AF126" s="18">
        <f t="shared" si="16"/>
        <v>22.5</v>
      </c>
    </row>
    <row r="127" spans="1:32" x14ac:dyDescent="0.25">
      <c r="A127" s="9" t="str">
        <f t="shared" si="9"/>
        <v>Ice Machines 301-400 lbs</v>
      </c>
      <c r="B127" s="12">
        <f>VLOOKUP(A127, 'Measures with Incentive Levels'!$A$1:$C$21, 2, FALSE)</f>
        <v>225</v>
      </c>
      <c r="C127" s="12">
        <f t="shared" si="10"/>
        <v>22.5</v>
      </c>
      <c r="D127">
        <v>2328915</v>
      </c>
      <c r="E127" t="s">
        <v>536</v>
      </c>
      <c r="F127" t="s">
        <v>1175</v>
      </c>
      <c r="G127" t="s">
        <v>1103</v>
      </c>
      <c r="H127" s="12" t="s">
        <v>1206</v>
      </c>
      <c r="J127" t="s">
        <v>994</v>
      </c>
      <c r="K127" t="s">
        <v>995</v>
      </c>
      <c r="L127">
        <v>356</v>
      </c>
      <c r="M127">
        <v>5.5</v>
      </c>
      <c r="N127" t="s">
        <v>1099</v>
      </c>
      <c r="O127">
        <v>13.3</v>
      </c>
      <c r="P127">
        <v>0</v>
      </c>
      <c r="Q127" t="s">
        <v>996</v>
      </c>
      <c r="W127">
        <v>43240</v>
      </c>
      <c r="X127">
        <v>43405</v>
      </c>
      <c r="Y127" t="s">
        <v>655</v>
      </c>
      <c r="Z127" t="s">
        <v>1207</v>
      </c>
      <c r="AA127" s="17">
        <f t="shared" si="11"/>
        <v>2328915</v>
      </c>
      <c r="AB127" s="17" t="str">
        <f t="shared" si="12"/>
        <v>Ice Machines 301-400 lbs</v>
      </c>
      <c r="AC127" s="9" t="str">
        <f t="shared" si="13"/>
        <v>MAXX ICE</v>
      </c>
      <c r="AD127" s="18" t="str">
        <f t="shared" si="14"/>
        <v>MIM500N</v>
      </c>
      <c r="AE127" s="18">
        <f t="shared" si="15"/>
        <v>225</v>
      </c>
      <c r="AF127" s="18">
        <f t="shared" si="16"/>
        <v>22.5</v>
      </c>
    </row>
    <row r="128" spans="1:32" x14ac:dyDescent="0.25">
      <c r="A128" s="9" t="str">
        <f t="shared" si="9"/>
        <v>Ice Machines 301-400 lbs</v>
      </c>
      <c r="B128" s="12">
        <f>VLOOKUP(A128, 'Measures with Incentive Levels'!$A$1:$C$21, 2, FALSE)</f>
        <v>225</v>
      </c>
      <c r="C128" s="12">
        <f t="shared" si="10"/>
        <v>22.5</v>
      </c>
      <c r="D128">
        <v>2328916</v>
      </c>
      <c r="E128" t="s">
        <v>536</v>
      </c>
      <c r="F128" t="s">
        <v>1175</v>
      </c>
      <c r="G128" t="s">
        <v>1103</v>
      </c>
      <c r="H128" s="12" t="s">
        <v>1208</v>
      </c>
      <c r="J128" t="s">
        <v>994</v>
      </c>
      <c r="K128" t="s">
        <v>995</v>
      </c>
      <c r="L128">
        <v>356</v>
      </c>
      <c r="M128">
        <v>5.5</v>
      </c>
      <c r="N128" t="s">
        <v>1099</v>
      </c>
      <c r="O128">
        <v>13.3</v>
      </c>
      <c r="P128">
        <v>0</v>
      </c>
      <c r="Q128" t="s">
        <v>996</v>
      </c>
      <c r="W128">
        <v>43240</v>
      </c>
      <c r="X128">
        <v>43405</v>
      </c>
      <c r="Y128" t="s">
        <v>655</v>
      </c>
      <c r="Z128" t="s">
        <v>1209</v>
      </c>
      <c r="AA128" s="17">
        <f t="shared" si="11"/>
        <v>2328916</v>
      </c>
      <c r="AB128" s="17" t="str">
        <f t="shared" si="12"/>
        <v>Ice Machines 301-400 lbs</v>
      </c>
      <c r="AC128" s="9" t="str">
        <f t="shared" si="13"/>
        <v>MAXX ICE</v>
      </c>
      <c r="AD128" s="18" t="str">
        <f t="shared" si="14"/>
        <v>MIM500NH</v>
      </c>
      <c r="AE128" s="18">
        <f t="shared" si="15"/>
        <v>225</v>
      </c>
      <c r="AF128" s="18">
        <f t="shared" si="16"/>
        <v>22.5</v>
      </c>
    </row>
    <row r="129" spans="1:32" x14ac:dyDescent="0.25">
      <c r="A129" s="9" t="str">
        <f t="shared" si="9"/>
        <v>Ice Machines &gt;1001 lbs</v>
      </c>
      <c r="B129" s="12">
        <f>VLOOKUP(A129, 'Measures with Incentive Levels'!$A$1:$C$21, 2, FALSE)</f>
        <v>350</v>
      </c>
      <c r="C129" s="12">
        <f t="shared" si="10"/>
        <v>35</v>
      </c>
      <c r="D129">
        <v>2328762</v>
      </c>
      <c r="E129" t="s">
        <v>536</v>
      </c>
      <c r="F129" t="s">
        <v>1210</v>
      </c>
      <c r="G129" t="s">
        <v>1103</v>
      </c>
      <c r="H129" s="12" t="s">
        <v>1211</v>
      </c>
      <c r="J129" t="s">
        <v>1011</v>
      </c>
      <c r="K129" t="s">
        <v>995</v>
      </c>
      <c r="L129">
        <v>48</v>
      </c>
      <c r="M129">
        <v>10.050000000000001</v>
      </c>
      <c r="N129" t="s">
        <v>1099</v>
      </c>
      <c r="O129">
        <v>12.8</v>
      </c>
      <c r="P129">
        <v>0</v>
      </c>
      <c r="Q129" t="s">
        <v>996</v>
      </c>
      <c r="W129">
        <v>43240</v>
      </c>
      <c r="X129">
        <v>43405</v>
      </c>
      <c r="Y129" t="s">
        <v>655</v>
      </c>
      <c r="Z129" t="s">
        <v>1212</v>
      </c>
      <c r="AA129" s="17">
        <f t="shared" si="11"/>
        <v>2328762</v>
      </c>
      <c r="AB129" s="17" t="str">
        <f t="shared" si="12"/>
        <v>Ice Machines &gt;1001 lbs</v>
      </c>
      <c r="AC129" s="9" t="str">
        <f t="shared" si="13"/>
        <v>SUN ICE</v>
      </c>
      <c r="AD129" s="18" t="str">
        <f t="shared" si="14"/>
        <v>SIIM50-O</v>
      </c>
      <c r="AE129" s="18">
        <f t="shared" si="15"/>
        <v>350</v>
      </c>
      <c r="AF129" s="18">
        <f t="shared" si="16"/>
        <v>35</v>
      </c>
    </row>
    <row r="130" spans="1:32" x14ac:dyDescent="0.25">
      <c r="A130" s="9" t="str">
        <f t="shared" si="9"/>
        <v>Ice Machines 301-400 lbs</v>
      </c>
      <c r="B130" s="12">
        <f>VLOOKUP(A130, 'Measures with Incentive Levels'!$A$1:$C$21, 2, FALSE)</f>
        <v>225</v>
      </c>
      <c r="C130" s="12">
        <f t="shared" si="10"/>
        <v>22.5</v>
      </c>
      <c r="D130">
        <v>2328917</v>
      </c>
      <c r="E130" t="s">
        <v>536</v>
      </c>
      <c r="F130" t="s">
        <v>1210</v>
      </c>
      <c r="G130" t="s">
        <v>1103</v>
      </c>
      <c r="H130" s="12" t="s">
        <v>1213</v>
      </c>
      <c r="J130" t="s">
        <v>994</v>
      </c>
      <c r="K130" t="s">
        <v>995</v>
      </c>
      <c r="L130">
        <v>356</v>
      </c>
      <c r="M130">
        <v>5.5</v>
      </c>
      <c r="N130" t="s">
        <v>1099</v>
      </c>
      <c r="O130">
        <v>13.3</v>
      </c>
      <c r="P130">
        <v>0</v>
      </c>
      <c r="Q130" t="s">
        <v>996</v>
      </c>
      <c r="W130">
        <v>43240</v>
      </c>
      <c r="X130">
        <v>43405</v>
      </c>
      <c r="Y130" t="s">
        <v>655</v>
      </c>
      <c r="Z130" t="s">
        <v>1214</v>
      </c>
      <c r="AA130" s="17">
        <f t="shared" si="11"/>
        <v>2328917</v>
      </c>
      <c r="AB130" s="17" t="str">
        <f t="shared" si="12"/>
        <v>Ice Machines 301-400 lbs</v>
      </c>
      <c r="AC130" s="9" t="str">
        <f t="shared" si="13"/>
        <v>SUN ICE</v>
      </c>
      <c r="AD130" s="18" t="str">
        <f t="shared" si="14"/>
        <v>SIIM452</v>
      </c>
      <c r="AE130" s="18">
        <f t="shared" si="15"/>
        <v>225</v>
      </c>
      <c r="AF130" s="18">
        <f t="shared" si="16"/>
        <v>22.5</v>
      </c>
    </row>
    <row r="131" spans="1:32" x14ac:dyDescent="0.25">
      <c r="A131" s="9" t="str">
        <f t="shared" ref="A131:A161" si="17">IF(AND(L131&gt;100,L131&lt;200),"Ice Machines 101-200 lbs",IF(AND(L131&gt;=200,L131&lt;300),"Ice Machines 201-300 lbs",IF(AND(L131&gt;=300,L131&lt;400),"Ice Machines 301-400 lbs",IF(AND(L131&gt;=400,L131&lt;500),"Ice Machines 401-500 lbs",IF(AND(L131&gt;=500,L131&lt;1000),"Ice Machines 501-1000 lbs","Ice Machines &gt;1001 lbs")))))</f>
        <v>Ice Machines &gt;1001 lbs</v>
      </c>
      <c r="B131" s="12">
        <f>VLOOKUP(A131, 'Measures with Incentive Levels'!$A$1:$C$21, 2, FALSE)</f>
        <v>350</v>
      </c>
      <c r="C131" s="12">
        <f t="shared" ref="C131:C161" si="18">+B131*0.1</f>
        <v>35</v>
      </c>
      <c r="D131">
        <v>2327106</v>
      </c>
      <c r="E131" t="s">
        <v>1215</v>
      </c>
      <c r="F131" t="s">
        <v>1216</v>
      </c>
      <c r="G131" t="s">
        <v>1103</v>
      </c>
      <c r="H131" s="12" t="s">
        <v>1217</v>
      </c>
      <c r="J131" t="s">
        <v>1011</v>
      </c>
      <c r="K131" t="s">
        <v>995</v>
      </c>
      <c r="L131">
        <v>48</v>
      </c>
      <c r="M131">
        <v>10.050000000000001</v>
      </c>
      <c r="N131" t="s">
        <v>1099</v>
      </c>
      <c r="O131">
        <v>1.3</v>
      </c>
      <c r="P131">
        <v>0</v>
      </c>
      <c r="Q131" t="s">
        <v>996</v>
      </c>
      <c r="W131">
        <v>43240</v>
      </c>
      <c r="X131">
        <v>43347</v>
      </c>
      <c r="Y131" t="s">
        <v>655</v>
      </c>
      <c r="Z131" t="s">
        <v>1218</v>
      </c>
      <c r="AA131" s="17">
        <f t="shared" ref="AA131:AA161" si="19">+D131</f>
        <v>2327106</v>
      </c>
      <c r="AB131" s="17" t="str">
        <f t="shared" ref="AB131:AB161" si="20">+A131</f>
        <v>Ice Machines &gt;1001 lbs</v>
      </c>
      <c r="AC131" s="9" t="str">
        <f t="shared" ref="AC131:AC161" si="21">+F131</f>
        <v>BLAZE</v>
      </c>
      <c r="AD131" s="18" t="str">
        <f t="shared" ref="AD131:AD161" si="22">+H131</f>
        <v>BLZ-ICEMKR-50GR</v>
      </c>
      <c r="AE131" s="18">
        <f t="shared" ref="AE131:AE161" si="23">+B131</f>
        <v>350</v>
      </c>
      <c r="AF131" s="18">
        <f t="shared" ref="AF131:AF161" si="24">+C131</f>
        <v>35</v>
      </c>
    </row>
    <row r="132" spans="1:32" x14ac:dyDescent="0.25">
      <c r="A132" s="9" t="str">
        <f t="shared" si="17"/>
        <v>Ice Machines 201-300 lbs</v>
      </c>
      <c r="B132" s="12">
        <f>VLOOKUP(A132, 'Measures with Incentive Levels'!$A$1:$C$21, 2, FALSE)</f>
        <v>200</v>
      </c>
      <c r="C132" s="12">
        <f t="shared" si="18"/>
        <v>20</v>
      </c>
      <c r="D132">
        <v>2322567</v>
      </c>
      <c r="E132" t="s">
        <v>531</v>
      </c>
      <c r="F132" t="s">
        <v>1219</v>
      </c>
      <c r="G132" t="s">
        <v>325</v>
      </c>
      <c r="H132" s="12" t="s">
        <v>325</v>
      </c>
      <c r="J132" t="s">
        <v>994</v>
      </c>
      <c r="K132" t="s">
        <v>995</v>
      </c>
      <c r="L132">
        <v>284</v>
      </c>
      <c r="M132">
        <v>4.95</v>
      </c>
      <c r="N132" t="s">
        <v>1220</v>
      </c>
      <c r="O132">
        <v>15.1</v>
      </c>
      <c r="P132">
        <v>100</v>
      </c>
      <c r="Q132" t="s">
        <v>996</v>
      </c>
      <c r="W132">
        <v>43174</v>
      </c>
      <c r="X132">
        <v>43293</v>
      </c>
      <c r="Y132" t="s">
        <v>655</v>
      </c>
      <c r="Z132" t="s">
        <v>1221</v>
      </c>
      <c r="AA132" s="17">
        <f t="shared" si="19"/>
        <v>2322567</v>
      </c>
      <c r="AB132" s="17" t="str">
        <f t="shared" si="20"/>
        <v>Ice Machines 201-300 lbs</v>
      </c>
      <c r="AC132" s="9" t="str">
        <f t="shared" si="21"/>
        <v>Blueair</v>
      </c>
      <c r="AD132" s="18" t="str">
        <f t="shared" si="22"/>
        <v>BLMI-300A</v>
      </c>
      <c r="AE132" s="18">
        <f t="shared" si="23"/>
        <v>200</v>
      </c>
      <c r="AF132" s="18">
        <f t="shared" si="24"/>
        <v>20</v>
      </c>
    </row>
    <row r="133" spans="1:32" x14ac:dyDescent="0.25">
      <c r="A133" s="9" t="str">
        <f t="shared" si="17"/>
        <v>Ice Machines 401-500 lbs</v>
      </c>
      <c r="B133" s="12">
        <f>VLOOKUP(A133, 'Measures with Incentive Levels'!$A$1:$C$21, 2, FALSE)</f>
        <v>250</v>
      </c>
      <c r="C133" s="12">
        <f t="shared" si="18"/>
        <v>25</v>
      </c>
      <c r="D133">
        <v>2322568</v>
      </c>
      <c r="E133" t="s">
        <v>531</v>
      </c>
      <c r="F133" t="s">
        <v>1219</v>
      </c>
      <c r="G133" t="s">
        <v>326</v>
      </c>
      <c r="H133" s="12" t="s">
        <v>326</v>
      </c>
      <c r="J133" t="s">
        <v>994</v>
      </c>
      <c r="K133" t="s">
        <v>995</v>
      </c>
      <c r="L133">
        <v>444</v>
      </c>
      <c r="M133">
        <v>5.22</v>
      </c>
      <c r="N133" t="s">
        <v>1220</v>
      </c>
      <c r="O133">
        <v>13.6</v>
      </c>
      <c r="P133">
        <v>100</v>
      </c>
      <c r="Q133" t="s">
        <v>996</v>
      </c>
      <c r="W133">
        <v>43174</v>
      </c>
      <c r="X133">
        <v>43293</v>
      </c>
      <c r="Y133" t="s">
        <v>655</v>
      </c>
      <c r="Z133" t="s">
        <v>1222</v>
      </c>
      <c r="AA133" s="17">
        <f t="shared" si="19"/>
        <v>2322568</v>
      </c>
      <c r="AB133" s="17" t="str">
        <f t="shared" si="20"/>
        <v>Ice Machines 401-500 lbs</v>
      </c>
      <c r="AC133" s="9" t="str">
        <f t="shared" si="21"/>
        <v>Blueair</v>
      </c>
      <c r="AD133" s="18" t="str">
        <f t="shared" si="22"/>
        <v>BLMI-500A</v>
      </c>
      <c r="AE133" s="18">
        <f t="shared" si="23"/>
        <v>250</v>
      </c>
      <c r="AF133" s="18">
        <f t="shared" si="24"/>
        <v>25</v>
      </c>
    </row>
    <row r="134" spans="1:32" x14ac:dyDescent="0.25">
      <c r="A134" s="9" t="str">
        <f t="shared" si="17"/>
        <v>Ice Machines 501-1000 lbs</v>
      </c>
      <c r="B134" s="12">
        <f>VLOOKUP(A134, 'Measures with Incentive Levels'!$A$1:$C$21, 2, FALSE)</f>
        <v>300</v>
      </c>
      <c r="C134" s="12">
        <f t="shared" si="18"/>
        <v>30</v>
      </c>
      <c r="D134">
        <v>2322569</v>
      </c>
      <c r="E134" t="s">
        <v>531</v>
      </c>
      <c r="F134" t="s">
        <v>1219</v>
      </c>
      <c r="G134" t="s">
        <v>327</v>
      </c>
      <c r="H134" s="12" t="s">
        <v>327</v>
      </c>
      <c r="J134" t="s">
        <v>994</v>
      </c>
      <c r="K134" t="s">
        <v>995</v>
      </c>
      <c r="L134">
        <v>535</v>
      </c>
      <c r="M134">
        <v>5.12</v>
      </c>
      <c r="N134" t="s">
        <v>1220</v>
      </c>
      <c r="O134">
        <v>14.3</v>
      </c>
      <c r="P134">
        <v>100</v>
      </c>
      <c r="Q134" t="s">
        <v>996</v>
      </c>
      <c r="W134">
        <v>43174</v>
      </c>
      <c r="X134">
        <v>43293</v>
      </c>
      <c r="Y134" t="s">
        <v>655</v>
      </c>
      <c r="Z134" t="s">
        <v>1223</v>
      </c>
      <c r="AA134" s="17">
        <f t="shared" si="19"/>
        <v>2322569</v>
      </c>
      <c r="AB134" s="17" t="str">
        <f t="shared" si="20"/>
        <v>Ice Machines 501-1000 lbs</v>
      </c>
      <c r="AC134" s="9" t="str">
        <f t="shared" si="21"/>
        <v>Blueair</v>
      </c>
      <c r="AD134" s="18" t="str">
        <f t="shared" si="22"/>
        <v>BLMI-650A</v>
      </c>
      <c r="AE134" s="18">
        <f t="shared" si="23"/>
        <v>300</v>
      </c>
      <c r="AF134" s="18">
        <f t="shared" si="24"/>
        <v>30</v>
      </c>
    </row>
    <row r="135" spans="1:32" x14ac:dyDescent="0.25">
      <c r="A135" s="9" t="str">
        <f t="shared" si="17"/>
        <v>Ice Machines 101-200 lbs</v>
      </c>
      <c r="B135" s="12">
        <f>VLOOKUP(A135, 'Measures with Incentive Levels'!$A$1:$C$21, 2, FALSE)</f>
        <v>150</v>
      </c>
      <c r="C135" s="12">
        <f t="shared" si="18"/>
        <v>15</v>
      </c>
      <c r="D135">
        <v>2335495</v>
      </c>
      <c r="E135" t="s">
        <v>531</v>
      </c>
      <c r="F135" t="s">
        <v>1224</v>
      </c>
      <c r="G135" t="s">
        <v>1225</v>
      </c>
      <c r="H135" s="12" t="s">
        <v>1225</v>
      </c>
      <c r="J135" t="s">
        <v>1011</v>
      </c>
      <c r="K135" t="s">
        <v>995</v>
      </c>
      <c r="L135">
        <v>186</v>
      </c>
      <c r="M135">
        <v>5.98</v>
      </c>
      <c r="N135" t="s">
        <v>1220</v>
      </c>
      <c r="O135">
        <v>11.7</v>
      </c>
      <c r="P135">
        <v>100</v>
      </c>
      <c r="Q135" t="s">
        <v>996</v>
      </c>
      <c r="W135">
        <v>43469</v>
      </c>
      <c r="X135">
        <v>43555</v>
      </c>
      <c r="Y135" t="s">
        <v>655</v>
      </c>
      <c r="Z135" t="s">
        <v>1226</v>
      </c>
      <c r="AA135" s="17">
        <f t="shared" si="19"/>
        <v>2335495</v>
      </c>
      <c r="AB135" s="17" t="str">
        <f t="shared" si="20"/>
        <v>Ice Machines 101-200 lbs</v>
      </c>
      <c r="AC135" s="9" t="str">
        <f t="shared" si="21"/>
        <v>Blue Air</v>
      </c>
      <c r="AD135" s="18" t="str">
        <f t="shared" si="22"/>
        <v>LUI-250A</v>
      </c>
      <c r="AE135" s="18">
        <f t="shared" si="23"/>
        <v>150</v>
      </c>
      <c r="AF135" s="18">
        <f t="shared" si="24"/>
        <v>15</v>
      </c>
    </row>
    <row r="136" spans="1:32" x14ac:dyDescent="0.25">
      <c r="A136" s="9" t="str">
        <f t="shared" si="17"/>
        <v>Ice Machines 201-300 lbs</v>
      </c>
      <c r="B136" s="12">
        <f>VLOOKUP(A136, 'Measures with Incentive Levels'!$A$1:$C$21, 2, FALSE)</f>
        <v>200</v>
      </c>
      <c r="C136" s="12">
        <f t="shared" si="18"/>
        <v>20</v>
      </c>
      <c r="D136">
        <v>2318653</v>
      </c>
      <c r="E136" t="s">
        <v>531</v>
      </c>
      <c r="F136" t="s">
        <v>1227</v>
      </c>
      <c r="G136" t="s">
        <v>325</v>
      </c>
      <c r="H136" s="12" t="s">
        <v>325</v>
      </c>
      <c r="J136" t="s">
        <v>994</v>
      </c>
      <c r="K136" t="s">
        <v>995</v>
      </c>
      <c r="L136">
        <v>284</v>
      </c>
      <c r="M136">
        <v>4.95</v>
      </c>
      <c r="N136" t="s">
        <v>1220</v>
      </c>
      <c r="O136">
        <v>15.1</v>
      </c>
      <c r="P136">
        <v>100</v>
      </c>
      <c r="Q136" t="s">
        <v>996</v>
      </c>
      <c r="W136">
        <v>43174</v>
      </c>
      <c r="X136">
        <v>43208</v>
      </c>
      <c r="Y136" t="s">
        <v>655</v>
      </c>
      <c r="Z136" t="s">
        <v>1228</v>
      </c>
      <c r="AA136" s="17">
        <f t="shared" si="19"/>
        <v>2318653</v>
      </c>
      <c r="AB136" s="17" t="str">
        <f t="shared" si="20"/>
        <v>Ice Machines 201-300 lbs</v>
      </c>
      <c r="AC136" s="9" t="str">
        <f t="shared" si="21"/>
        <v>Blue Ice</v>
      </c>
      <c r="AD136" s="18" t="str">
        <f t="shared" si="22"/>
        <v>BLMI-300A</v>
      </c>
      <c r="AE136" s="18">
        <f t="shared" si="23"/>
        <v>200</v>
      </c>
      <c r="AF136" s="18">
        <f t="shared" si="24"/>
        <v>20</v>
      </c>
    </row>
    <row r="137" spans="1:32" x14ac:dyDescent="0.25">
      <c r="A137" s="9" t="str">
        <f t="shared" si="17"/>
        <v>Ice Machines 401-500 lbs</v>
      </c>
      <c r="B137" s="12">
        <f>VLOOKUP(A137, 'Measures with Incentive Levels'!$A$1:$C$21, 2, FALSE)</f>
        <v>250</v>
      </c>
      <c r="C137" s="12">
        <f t="shared" si="18"/>
        <v>25</v>
      </c>
      <c r="D137">
        <v>2318666</v>
      </c>
      <c r="E137" t="s">
        <v>531</v>
      </c>
      <c r="F137" t="s">
        <v>1227</v>
      </c>
      <c r="G137" t="s">
        <v>326</v>
      </c>
      <c r="H137" s="12" t="s">
        <v>326</v>
      </c>
      <c r="J137" t="s">
        <v>994</v>
      </c>
      <c r="K137" t="s">
        <v>995</v>
      </c>
      <c r="L137">
        <v>444</v>
      </c>
      <c r="M137">
        <v>5.22</v>
      </c>
      <c r="N137" t="s">
        <v>1220</v>
      </c>
      <c r="O137">
        <v>13.6</v>
      </c>
      <c r="P137">
        <v>100</v>
      </c>
      <c r="Q137" t="s">
        <v>996</v>
      </c>
      <c r="W137">
        <v>43174</v>
      </c>
      <c r="X137">
        <v>43208</v>
      </c>
      <c r="Y137" t="s">
        <v>655</v>
      </c>
      <c r="Z137" t="s">
        <v>1229</v>
      </c>
      <c r="AA137" s="17">
        <f t="shared" si="19"/>
        <v>2318666</v>
      </c>
      <c r="AB137" s="17" t="str">
        <f t="shared" si="20"/>
        <v>Ice Machines 401-500 lbs</v>
      </c>
      <c r="AC137" s="9" t="str">
        <f t="shared" si="21"/>
        <v>Blue Ice</v>
      </c>
      <c r="AD137" s="18" t="str">
        <f t="shared" si="22"/>
        <v>BLMI-500A</v>
      </c>
      <c r="AE137" s="18">
        <f t="shared" si="23"/>
        <v>250</v>
      </c>
      <c r="AF137" s="18">
        <f t="shared" si="24"/>
        <v>25</v>
      </c>
    </row>
    <row r="138" spans="1:32" x14ac:dyDescent="0.25">
      <c r="A138" s="9" t="str">
        <f t="shared" si="17"/>
        <v>Ice Machines 501-1000 lbs</v>
      </c>
      <c r="B138" s="12">
        <f>VLOOKUP(A138, 'Measures with Incentive Levels'!$A$1:$C$21, 2, FALSE)</f>
        <v>300</v>
      </c>
      <c r="C138" s="12">
        <f t="shared" si="18"/>
        <v>30</v>
      </c>
      <c r="D138">
        <v>2319656</v>
      </c>
      <c r="E138" t="s">
        <v>531</v>
      </c>
      <c r="F138" t="s">
        <v>1227</v>
      </c>
      <c r="G138" t="s">
        <v>327</v>
      </c>
      <c r="H138" s="12" t="s">
        <v>327</v>
      </c>
      <c r="J138" t="s">
        <v>994</v>
      </c>
      <c r="K138" t="s">
        <v>995</v>
      </c>
      <c r="L138">
        <v>535</v>
      </c>
      <c r="M138">
        <v>5.12</v>
      </c>
      <c r="N138" t="s">
        <v>1220</v>
      </c>
      <c r="O138">
        <v>14.3</v>
      </c>
      <c r="P138">
        <v>100</v>
      </c>
      <c r="Q138" t="s">
        <v>996</v>
      </c>
      <c r="W138">
        <v>43174</v>
      </c>
      <c r="X138">
        <v>43230</v>
      </c>
      <c r="Y138" t="s">
        <v>655</v>
      </c>
      <c r="Z138" t="s">
        <v>1230</v>
      </c>
      <c r="AA138" s="17">
        <f t="shared" si="19"/>
        <v>2319656</v>
      </c>
      <c r="AB138" s="17" t="str">
        <f t="shared" si="20"/>
        <v>Ice Machines 501-1000 lbs</v>
      </c>
      <c r="AC138" s="9" t="str">
        <f t="shared" si="21"/>
        <v>Blue Ice</v>
      </c>
      <c r="AD138" s="18" t="str">
        <f t="shared" si="22"/>
        <v>BLMI-650A</v>
      </c>
      <c r="AE138" s="18">
        <f t="shared" si="23"/>
        <v>300</v>
      </c>
      <c r="AF138" s="18">
        <f t="shared" si="24"/>
        <v>30</v>
      </c>
    </row>
    <row r="139" spans="1:32" x14ac:dyDescent="0.25">
      <c r="A139" s="9" t="str">
        <f t="shared" si="17"/>
        <v>Ice Machines &gt;1001 lbs</v>
      </c>
      <c r="B139" s="12">
        <f>VLOOKUP(A139, 'Measures with Incentive Levels'!$A$1:$C$21, 2, FALSE)</f>
        <v>350</v>
      </c>
      <c r="C139" s="12">
        <f t="shared" si="18"/>
        <v>35</v>
      </c>
      <c r="D139">
        <v>2327107</v>
      </c>
      <c r="E139" t="s">
        <v>1231</v>
      </c>
      <c r="F139" t="s">
        <v>1232</v>
      </c>
      <c r="G139" t="s">
        <v>1103</v>
      </c>
      <c r="H139" s="12" t="s">
        <v>1233</v>
      </c>
      <c r="J139" t="s">
        <v>1011</v>
      </c>
      <c r="K139" t="s">
        <v>995</v>
      </c>
      <c r="L139">
        <v>48</v>
      </c>
      <c r="M139">
        <v>10.050000000000001</v>
      </c>
      <c r="N139" t="s">
        <v>1099</v>
      </c>
      <c r="O139">
        <v>1.3</v>
      </c>
      <c r="P139">
        <v>0</v>
      </c>
      <c r="Q139" t="s">
        <v>996</v>
      </c>
      <c r="W139">
        <v>43240</v>
      </c>
      <c r="X139">
        <v>43347</v>
      </c>
      <c r="Y139" t="s">
        <v>655</v>
      </c>
      <c r="Z139" t="s">
        <v>1234</v>
      </c>
      <c r="AA139" s="17">
        <f t="shared" si="19"/>
        <v>2327107</v>
      </c>
      <c r="AB139" s="17" t="str">
        <f t="shared" si="20"/>
        <v>Ice Machines &gt;1001 lbs</v>
      </c>
      <c r="AC139" s="9" t="str">
        <f t="shared" si="21"/>
        <v>Summit</v>
      </c>
      <c r="AD139" s="18" t="str">
        <f t="shared" si="22"/>
        <v>BIM44G</v>
      </c>
      <c r="AE139" s="18">
        <f t="shared" si="23"/>
        <v>350</v>
      </c>
      <c r="AF139" s="18">
        <f t="shared" si="24"/>
        <v>35</v>
      </c>
    </row>
    <row r="140" spans="1:32" x14ac:dyDescent="0.25">
      <c r="A140" s="9" t="str">
        <f t="shared" si="17"/>
        <v>Ice Machines 301-400 lbs</v>
      </c>
      <c r="B140" s="12">
        <f>VLOOKUP(A140, 'Measures with Incentive Levels'!$A$1:$C$21, 2, FALSE)</f>
        <v>225</v>
      </c>
      <c r="C140" s="12">
        <f t="shared" si="18"/>
        <v>22.5</v>
      </c>
      <c r="D140">
        <v>2309676</v>
      </c>
      <c r="E140" t="s">
        <v>560</v>
      </c>
      <c r="F140" t="s">
        <v>1235</v>
      </c>
      <c r="G140" t="s">
        <v>328</v>
      </c>
      <c r="H140" s="12" t="s">
        <v>328</v>
      </c>
      <c r="I140" s="12" t="s">
        <v>1236</v>
      </c>
      <c r="J140" t="s">
        <v>994</v>
      </c>
      <c r="K140" t="s">
        <v>1027</v>
      </c>
      <c r="L140">
        <v>351</v>
      </c>
      <c r="M140">
        <v>6.06</v>
      </c>
      <c r="N140" t="s">
        <v>1031</v>
      </c>
      <c r="O140">
        <v>12</v>
      </c>
      <c r="P140">
        <v>84</v>
      </c>
      <c r="Q140" t="s">
        <v>996</v>
      </c>
      <c r="V140" t="s">
        <v>1037</v>
      </c>
      <c r="W140">
        <v>41913</v>
      </c>
      <c r="X140">
        <v>41957</v>
      </c>
      <c r="Y140" t="s">
        <v>664</v>
      </c>
      <c r="Z140" t="s">
        <v>1237</v>
      </c>
      <c r="AA140" s="17">
        <f t="shared" si="19"/>
        <v>2309676</v>
      </c>
      <c r="AB140" s="17" t="str">
        <f t="shared" si="20"/>
        <v>Ice Machines 301-400 lbs</v>
      </c>
      <c r="AC140" s="9" t="str">
        <f t="shared" si="21"/>
        <v>Follett</v>
      </c>
      <c r="AD140" s="18" t="str">
        <f t="shared" si="22"/>
        <v>MCD425A</v>
      </c>
      <c r="AE140" s="18">
        <f t="shared" si="23"/>
        <v>225</v>
      </c>
      <c r="AF140" s="18">
        <f t="shared" si="24"/>
        <v>22.5</v>
      </c>
    </row>
    <row r="141" spans="1:32" x14ac:dyDescent="0.25">
      <c r="A141" s="9" t="str">
        <f t="shared" si="17"/>
        <v>Ice Machines 301-400 lbs</v>
      </c>
      <c r="B141" s="12">
        <f>VLOOKUP(A141, 'Measures with Incentive Levels'!$A$1:$C$21, 2, FALSE)</f>
        <v>225</v>
      </c>
      <c r="C141" s="12">
        <f t="shared" si="18"/>
        <v>22.5</v>
      </c>
      <c r="D141">
        <v>2309677</v>
      </c>
      <c r="E141" t="s">
        <v>560</v>
      </c>
      <c r="F141" t="s">
        <v>1235</v>
      </c>
      <c r="G141" t="s">
        <v>329</v>
      </c>
      <c r="H141" s="12" t="s">
        <v>329</v>
      </c>
      <c r="J141" t="s">
        <v>1011</v>
      </c>
      <c r="K141" t="s">
        <v>1027</v>
      </c>
      <c r="L141">
        <v>319</v>
      </c>
      <c r="M141">
        <v>6.17</v>
      </c>
      <c r="N141" t="s">
        <v>1031</v>
      </c>
      <c r="O141">
        <v>12</v>
      </c>
      <c r="P141">
        <v>84</v>
      </c>
      <c r="Q141" t="s">
        <v>996</v>
      </c>
      <c r="V141" t="s">
        <v>1238</v>
      </c>
      <c r="W141">
        <v>42125</v>
      </c>
      <c r="X141">
        <v>42138</v>
      </c>
      <c r="Y141" t="s">
        <v>664</v>
      </c>
      <c r="Z141" t="s">
        <v>1239</v>
      </c>
      <c r="AA141" s="17">
        <f t="shared" si="19"/>
        <v>2309677</v>
      </c>
      <c r="AB141" s="17" t="str">
        <f t="shared" si="20"/>
        <v>Ice Machines 301-400 lbs</v>
      </c>
      <c r="AC141" s="9" t="str">
        <f t="shared" si="21"/>
        <v>Follett</v>
      </c>
      <c r="AD141" s="18" t="str">
        <f t="shared" si="22"/>
        <v>UMD425A80</v>
      </c>
      <c r="AE141" s="18">
        <f t="shared" si="23"/>
        <v>225</v>
      </c>
      <c r="AF141" s="18">
        <f t="shared" si="24"/>
        <v>22.5</v>
      </c>
    </row>
    <row r="142" spans="1:32" x14ac:dyDescent="0.25">
      <c r="A142" s="9" t="str">
        <f t="shared" si="17"/>
        <v>Ice Machines &gt;1001 lbs</v>
      </c>
      <c r="B142" s="12">
        <f>VLOOKUP(A142, 'Measures with Incentive Levels'!$A$1:$C$21, 2, FALSE)</f>
        <v>350</v>
      </c>
      <c r="C142" s="12">
        <f t="shared" si="18"/>
        <v>35</v>
      </c>
      <c r="D142">
        <v>2309678</v>
      </c>
      <c r="E142" t="s">
        <v>560</v>
      </c>
      <c r="F142" t="s">
        <v>1235</v>
      </c>
      <c r="G142" t="s">
        <v>330</v>
      </c>
      <c r="H142" s="12" t="s">
        <v>330</v>
      </c>
      <c r="I142" s="12" t="s">
        <v>1240</v>
      </c>
      <c r="J142" t="s">
        <v>999</v>
      </c>
      <c r="K142" t="s">
        <v>1027</v>
      </c>
      <c r="L142">
        <v>1156</v>
      </c>
      <c r="M142">
        <v>3.26</v>
      </c>
      <c r="N142" t="s">
        <v>1031</v>
      </c>
      <c r="O142">
        <v>12</v>
      </c>
      <c r="P142">
        <v>90.4</v>
      </c>
      <c r="Q142" t="s">
        <v>996</v>
      </c>
      <c r="V142" t="s">
        <v>1241</v>
      </c>
      <c r="W142">
        <v>42488</v>
      </c>
      <c r="X142">
        <v>42489</v>
      </c>
      <c r="Y142" t="s">
        <v>664</v>
      </c>
      <c r="Z142" t="s">
        <v>1242</v>
      </c>
      <c r="AA142" s="17">
        <f t="shared" si="19"/>
        <v>2309678</v>
      </c>
      <c r="AB142" s="17" t="str">
        <f t="shared" si="20"/>
        <v>Ice Machines &gt;1001 lbs</v>
      </c>
      <c r="AC142" s="9" t="str">
        <f t="shared" si="21"/>
        <v>Follett</v>
      </c>
      <c r="AD142" s="18" t="str">
        <f t="shared" si="22"/>
        <v>HCF1410RBS</v>
      </c>
      <c r="AE142" s="18">
        <f t="shared" si="23"/>
        <v>350</v>
      </c>
      <c r="AF142" s="18">
        <f t="shared" si="24"/>
        <v>35</v>
      </c>
    </row>
    <row r="143" spans="1:32" x14ac:dyDescent="0.25">
      <c r="A143" s="9" t="str">
        <f t="shared" si="17"/>
        <v>Ice Machines 501-1000 lbs</v>
      </c>
      <c r="B143" s="12">
        <f>VLOOKUP(A143, 'Measures with Incentive Levels'!$A$1:$C$21, 2, FALSE)</f>
        <v>300</v>
      </c>
      <c r="C143" s="12">
        <f t="shared" si="18"/>
        <v>30</v>
      </c>
      <c r="D143">
        <v>2309679</v>
      </c>
      <c r="E143" t="s">
        <v>560</v>
      </c>
      <c r="F143" t="s">
        <v>1235</v>
      </c>
      <c r="G143" t="s">
        <v>331</v>
      </c>
      <c r="H143" s="12" t="s">
        <v>331</v>
      </c>
      <c r="I143" s="12" t="s">
        <v>1243</v>
      </c>
      <c r="J143" t="s">
        <v>999</v>
      </c>
      <c r="K143" t="s">
        <v>1027</v>
      </c>
      <c r="L143">
        <v>770</v>
      </c>
      <c r="M143">
        <v>3.88</v>
      </c>
      <c r="N143" t="s">
        <v>1031</v>
      </c>
      <c r="O143">
        <v>12</v>
      </c>
      <c r="P143">
        <v>90.2</v>
      </c>
      <c r="Q143" t="s">
        <v>996</v>
      </c>
      <c r="V143" t="s">
        <v>1244</v>
      </c>
      <c r="W143">
        <v>42488</v>
      </c>
      <c r="X143">
        <v>42489</v>
      </c>
      <c r="Y143" t="s">
        <v>664</v>
      </c>
      <c r="Z143" t="s">
        <v>1245</v>
      </c>
      <c r="AA143" s="17">
        <f t="shared" si="19"/>
        <v>2309679</v>
      </c>
      <c r="AB143" s="17" t="str">
        <f t="shared" si="20"/>
        <v>Ice Machines 501-1000 lbs</v>
      </c>
      <c r="AC143" s="9" t="str">
        <f t="shared" si="21"/>
        <v>Follett</v>
      </c>
      <c r="AD143" s="18" t="str">
        <f t="shared" si="22"/>
        <v>HCF1010RBS</v>
      </c>
      <c r="AE143" s="18">
        <f t="shared" si="23"/>
        <v>300</v>
      </c>
      <c r="AF143" s="18">
        <f t="shared" si="24"/>
        <v>30</v>
      </c>
    </row>
    <row r="144" spans="1:32" x14ac:dyDescent="0.25">
      <c r="A144" s="9" t="str">
        <f t="shared" si="17"/>
        <v>Ice Machines &gt;1001 lbs</v>
      </c>
      <c r="B144" s="12">
        <f>VLOOKUP(A144, 'Measures with Incentive Levels'!$A$1:$C$21, 2, FALSE)</f>
        <v>350</v>
      </c>
      <c r="C144" s="12">
        <f t="shared" si="18"/>
        <v>35</v>
      </c>
      <c r="D144">
        <v>2309973</v>
      </c>
      <c r="E144" t="s">
        <v>560</v>
      </c>
      <c r="F144" t="s">
        <v>1235</v>
      </c>
      <c r="G144" t="s">
        <v>332</v>
      </c>
      <c r="H144" s="12" t="s">
        <v>332</v>
      </c>
      <c r="I144" s="12" t="s">
        <v>1246</v>
      </c>
      <c r="J144" t="s">
        <v>999</v>
      </c>
      <c r="K144" t="s">
        <v>1027</v>
      </c>
      <c r="L144">
        <v>1632</v>
      </c>
      <c r="M144">
        <v>3.21</v>
      </c>
      <c r="N144" t="s">
        <v>1031</v>
      </c>
      <c r="O144">
        <v>12</v>
      </c>
      <c r="P144">
        <v>89.06</v>
      </c>
      <c r="Q144" t="s">
        <v>996</v>
      </c>
      <c r="V144" t="s">
        <v>1247</v>
      </c>
      <c r="W144">
        <v>43130</v>
      </c>
      <c r="X144">
        <v>43136</v>
      </c>
      <c r="Y144" t="s">
        <v>655</v>
      </c>
      <c r="Z144" t="s">
        <v>1248</v>
      </c>
      <c r="AA144" s="17">
        <f t="shared" si="19"/>
        <v>2309973</v>
      </c>
      <c r="AB144" s="17" t="str">
        <f t="shared" si="20"/>
        <v>Ice Machines &gt;1001 lbs</v>
      </c>
      <c r="AC144" s="9" t="str">
        <f t="shared" si="21"/>
        <v>Follett</v>
      </c>
      <c r="AD144" s="18" t="str">
        <f t="shared" si="22"/>
        <v>HCF2110R</v>
      </c>
      <c r="AE144" s="18">
        <f t="shared" si="23"/>
        <v>350</v>
      </c>
      <c r="AF144" s="18">
        <f t="shared" si="24"/>
        <v>35</v>
      </c>
    </row>
    <row r="145" spans="1:32" x14ac:dyDescent="0.25">
      <c r="A145" s="9" t="str">
        <f t="shared" si="17"/>
        <v>Ice Machines &gt;1001 lbs</v>
      </c>
      <c r="B145" s="12">
        <f>VLOOKUP(A145, 'Measures with Incentive Levels'!$A$1:$C$21, 2, FALSE)</f>
        <v>350</v>
      </c>
      <c r="C145" s="12">
        <f t="shared" si="18"/>
        <v>35</v>
      </c>
      <c r="D145">
        <v>2309975</v>
      </c>
      <c r="E145" t="s">
        <v>560</v>
      </c>
      <c r="F145" t="s">
        <v>1235</v>
      </c>
      <c r="G145" t="s">
        <v>333</v>
      </c>
      <c r="H145" s="12" t="s">
        <v>333</v>
      </c>
      <c r="I145" s="12" t="s">
        <v>1249</v>
      </c>
      <c r="J145" t="s">
        <v>999</v>
      </c>
      <c r="K145" t="s">
        <v>1027</v>
      </c>
      <c r="L145">
        <v>1445</v>
      </c>
      <c r="M145">
        <v>3.63</v>
      </c>
      <c r="N145" t="s">
        <v>1031</v>
      </c>
      <c r="O145">
        <v>12</v>
      </c>
      <c r="P145">
        <v>89.5</v>
      </c>
      <c r="Q145" t="s">
        <v>996</v>
      </c>
      <c r="V145" t="s">
        <v>1250</v>
      </c>
      <c r="W145">
        <v>43101</v>
      </c>
      <c r="X145">
        <v>43136</v>
      </c>
      <c r="Y145" t="s">
        <v>655</v>
      </c>
      <c r="Z145" t="s">
        <v>1251</v>
      </c>
      <c r="AA145" s="17">
        <f t="shared" si="19"/>
        <v>2309975</v>
      </c>
      <c r="AB145" s="17" t="str">
        <f t="shared" si="20"/>
        <v>Ice Machines &gt;1001 lbs</v>
      </c>
      <c r="AC145" s="9" t="str">
        <f t="shared" si="21"/>
        <v>Follett</v>
      </c>
      <c r="AD145" s="18" t="str">
        <f t="shared" si="22"/>
        <v>HCF1810R</v>
      </c>
      <c r="AE145" s="18">
        <f t="shared" si="23"/>
        <v>350</v>
      </c>
      <c r="AF145" s="18">
        <f t="shared" si="24"/>
        <v>35</v>
      </c>
    </row>
    <row r="146" spans="1:32" x14ac:dyDescent="0.25">
      <c r="A146" s="9" t="str">
        <f t="shared" si="17"/>
        <v>Ice Machines &gt;1001 lbs</v>
      </c>
      <c r="B146" s="12">
        <f>VLOOKUP(A146, 'Measures with Incentive Levels'!$A$1:$C$21, 2, FALSE)</f>
        <v>350</v>
      </c>
      <c r="C146" s="12">
        <f t="shared" si="18"/>
        <v>35</v>
      </c>
      <c r="D146">
        <v>2309976</v>
      </c>
      <c r="E146" t="s">
        <v>560</v>
      </c>
      <c r="F146" t="s">
        <v>1235</v>
      </c>
      <c r="G146" t="s">
        <v>1252</v>
      </c>
      <c r="H146" s="12" t="s">
        <v>1252</v>
      </c>
      <c r="I146" s="12" t="s">
        <v>1253</v>
      </c>
      <c r="J146" t="s">
        <v>1011</v>
      </c>
      <c r="K146" t="s">
        <v>1027</v>
      </c>
      <c r="L146">
        <v>95</v>
      </c>
      <c r="M146">
        <v>9.64</v>
      </c>
      <c r="N146" t="s">
        <v>1099</v>
      </c>
      <c r="O146">
        <v>12</v>
      </c>
      <c r="P146">
        <v>0.72</v>
      </c>
      <c r="Q146" t="s">
        <v>996</v>
      </c>
      <c r="V146" t="s">
        <v>1037</v>
      </c>
      <c r="W146">
        <v>42736</v>
      </c>
      <c r="X146">
        <v>42755</v>
      </c>
      <c r="Y146" t="s">
        <v>664</v>
      </c>
      <c r="Z146" t="s">
        <v>1254</v>
      </c>
      <c r="AA146" s="17">
        <f t="shared" si="19"/>
        <v>2309976</v>
      </c>
      <c r="AB146" s="17" t="str">
        <f t="shared" si="20"/>
        <v>Ice Machines &gt;1001 lbs</v>
      </c>
      <c r="AC146" s="9" t="str">
        <f t="shared" si="21"/>
        <v>Follett</v>
      </c>
      <c r="AD146" s="18" t="str">
        <f t="shared" si="22"/>
        <v>15CI100A</v>
      </c>
      <c r="AE146" s="18">
        <f t="shared" si="23"/>
        <v>350</v>
      </c>
      <c r="AF146" s="18">
        <f t="shared" si="24"/>
        <v>35</v>
      </c>
    </row>
    <row r="147" spans="1:32" x14ac:dyDescent="0.25">
      <c r="A147" s="9" t="str">
        <f t="shared" si="17"/>
        <v>Ice Machines 401-500 lbs</v>
      </c>
      <c r="B147" s="12">
        <f>VLOOKUP(A147, 'Measures with Incentive Levels'!$A$1:$C$21, 2, FALSE)</f>
        <v>250</v>
      </c>
      <c r="C147" s="12">
        <f t="shared" si="18"/>
        <v>25</v>
      </c>
      <c r="D147">
        <v>2309977</v>
      </c>
      <c r="E147" t="s">
        <v>560</v>
      </c>
      <c r="F147" t="s">
        <v>1235</v>
      </c>
      <c r="G147" t="s">
        <v>1255</v>
      </c>
      <c r="H147" s="12" t="s">
        <v>334</v>
      </c>
      <c r="I147" s="12" t="s">
        <v>1256</v>
      </c>
      <c r="J147" t="s">
        <v>994</v>
      </c>
      <c r="K147" t="s">
        <v>1027</v>
      </c>
      <c r="L147">
        <v>474</v>
      </c>
      <c r="M147">
        <v>5.61</v>
      </c>
      <c r="N147" t="s">
        <v>1031</v>
      </c>
      <c r="O147">
        <v>12</v>
      </c>
      <c r="P147">
        <v>87</v>
      </c>
      <c r="Q147" t="s">
        <v>996</v>
      </c>
      <c r="W147">
        <v>41214</v>
      </c>
      <c r="X147">
        <v>41288</v>
      </c>
      <c r="Y147" t="s">
        <v>664</v>
      </c>
      <c r="Z147" t="s">
        <v>1257</v>
      </c>
      <c r="AA147" s="17">
        <f t="shared" si="19"/>
        <v>2309977</v>
      </c>
      <c r="AB147" s="17" t="str">
        <f t="shared" si="20"/>
        <v>Ice Machines 401-500 lbs</v>
      </c>
      <c r="AC147" s="9" t="str">
        <f t="shared" si="21"/>
        <v>Follett</v>
      </c>
      <c r="AD147" s="18" t="str">
        <f t="shared" si="22"/>
        <v>HCC700ABT</v>
      </c>
      <c r="AE147" s="18">
        <f t="shared" si="23"/>
        <v>250</v>
      </c>
      <c r="AF147" s="18">
        <f t="shared" si="24"/>
        <v>25</v>
      </c>
    </row>
    <row r="148" spans="1:32" x14ac:dyDescent="0.25">
      <c r="A148" s="9" t="str">
        <f t="shared" si="17"/>
        <v>Ice Machines 501-1000 lbs</v>
      </c>
      <c r="B148" s="12">
        <f>VLOOKUP(A148, 'Measures with Incentive Levels'!$A$1:$C$21, 2, FALSE)</f>
        <v>300</v>
      </c>
      <c r="C148" s="12">
        <f t="shared" si="18"/>
        <v>30</v>
      </c>
      <c r="D148">
        <v>2319034</v>
      </c>
      <c r="E148" t="s">
        <v>560</v>
      </c>
      <c r="F148" t="s">
        <v>1235</v>
      </c>
      <c r="G148" t="s">
        <v>1258</v>
      </c>
      <c r="H148" s="12" t="s">
        <v>335</v>
      </c>
      <c r="I148" s="12" t="s">
        <v>1259</v>
      </c>
      <c r="J148" t="s">
        <v>994</v>
      </c>
      <c r="K148" t="s">
        <v>1027</v>
      </c>
      <c r="L148">
        <v>586</v>
      </c>
      <c r="M148">
        <v>4.78</v>
      </c>
      <c r="N148" t="s">
        <v>1031</v>
      </c>
      <c r="O148">
        <v>12</v>
      </c>
      <c r="P148">
        <v>89.7</v>
      </c>
      <c r="Q148" t="s">
        <v>996</v>
      </c>
      <c r="T148" t="s">
        <v>996</v>
      </c>
      <c r="V148" t="s">
        <v>1037</v>
      </c>
      <c r="W148">
        <v>43191</v>
      </c>
      <c r="X148">
        <v>43218</v>
      </c>
      <c r="Y148" t="s">
        <v>655</v>
      </c>
      <c r="Z148" t="s">
        <v>1260</v>
      </c>
      <c r="AA148" s="17">
        <f t="shared" si="19"/>
        <v>2319034</v>
      </c>
      <c r="AB148" s="17" t="str">
        <f t="shared" si="20"/>
        <v>Ice Machines 501-1000 lbs</v>
      </c>
      <c r="AC148" s="9" t="str">
        <f t="shared" si="21"/>
        <v>Follett</v>
      </c>
      <c r="AD148" s="18" t="str">
        <f t="shared" si="22"/>
        <v>HCD710ABT</v>
      </c>
      <c r="AE148" s="18">
        <f t="shared" si="23"/>
        <v>300</v>
      </c>
      <c r="AF148" s="18">
        <f t="shared" si="24"/>
        <v>30</v>
      </c>
    </row>
    <row r="149" spans="1:32" x14ac:dyDescent="0.25">
      <c r="A149" s="9" t="str">
        <f t="shared" si="17"/>
        <v>Ice Machines &gt;1001 lbs</v>
      </c>
      <c r="B149" s="12">
        <f>VLOOKUP(A149, 'Measures with Incentive Levels'!$A$1:$C$21, 2, FALSE)</f>
        <v>350</v>
      </c>
      <c r="C149" s="12">
        <f t="shared" si="18"/>
        <v>35</v>
      </c>
      <c r="D149">
        <v>2312465</v>
      </c>
      <c r="E149" t="s">
        <v>545</v>
      </c>
      <c r="F149" t="s">
        <v>993</v>
      </c>
      <c r="G149" t="s">
        <v>1261</v>
      </c>
      <c r="H149" s="12" t="s">
        <v>1261</v>
      </c>
      <c r="J149" t="s">
        <v>1011</v>
      </c>
      <c r="K149" t="s">
        <v>995</v>
      </c>
      <c r="L149">
        <v>60</v>
      </c>
      <c r="M149">
        <v>7.95</v>
      </c>
      <c r="O149">
        <v>18.2</v>
      </c>
      <c r="P149">
        <v>100</v>
      </c>
      <c r="Q149" t="s">
        <v>996</v>
      </c>
      <c r="W149">
        <v>42923</v>
      </c>
      <c r="X149">
        <v>43409</v>
      </c>
      <c r="Y149" t="s">
        <v>655</v>
      </c>
      <c r="Z149" t="s">
        <v>1262</v>
      </c>
      <c r="AA149" s="17">
        <f t="shared" si="19"/>
        <v>2312465</v>
      </c>
      <c r="AB149" s="17" t="str">
        <f t="shared" si="20"/>
        <v>Ice Machines &gt;1001 lbs</v>
      </c>
      <c r="AC149" s="9" t="str">
        <f t="shared" si="21"/>
        <v>Hoshizaki</v>
      </c>
      <c r="AD149" s="18" t="str">
        <f t="shared" si="22"/>
        <v>KM-80BAJ</v>
      </c>
      <c r="AE149" s="18">
        <f t="shared" si="23"/>
        <v>350</v>
      </c>
      <c r="AF149" s="18">
        <f t="shared" si="24"/>
        <v>35</v>
      </c>
    </row>
    <row r="150" spans="1:32" x14ac:dyDescent="0.25">
      <c r="A150" s="9" t="str">
        <f t="shared" si="17"/>
        <v>Ice Machines 101-200 lbs</v>
      </c>
      <c r="B150" s="12">
        <f>VLOOKUP(A150, 'Measures with Incentive Levels'!$A$1:$C$21, 2, FALSE)</f>
        <v>150</v>
      </c>
      <c r="C150" s="12">
        <f t="shared" si="18"/>
        <v>15</v>
      </c>
      <c r="D150">
        <v>2312466</v>
      </c>
      <c r="E150" t="s">
        <v>545</v>
      </c>
      <c r="F150" t="s">
        <v>993</v>
      </c>
      <c r="G150" t="s">
        <v>336</v>
      </c>
      <c r="H150" s="12" t="s">
        <v>336</v>
      </c>
      <c r="J150" t="s">
        <v>1011</v>
      </c>
      <c r="K150" t="s">
        <v>995</v>
      </c>
      <c r="L150">
        <v>102</v>
      </c>
      <c r="M150">
        <v>8.1</v>
      </c>
      <c r="O150">
        <v>20.6</v>
      </c>
      <c r="P150">
        <v>100</v>
      </c>
      <c r="Q150" t="s">
        <v>996</v>
      </c>
      <c r="W150">
        <v>42923</v>
      </c>
      <c r="X150">
        <v>43409</v>
      </c>
      <c r="Y150" t="s">
        <v>655</v>
      </c>
      <c r="Z150" t="s">
        <v>1263</v>
      </c>
      <c r="AA150" s="17">
        <f t="shared" si="19"/>
        <v>2312466</v>
      </c>
      <c r="AB150" s="17" t="str">
        <f t="shared" si="20"/>
        <v>Ice Machines 101-200 lbs</v>
      </c>
      <c r="AC150" s="9" t="str">
        <f t="shared" si="21"/>
        <v>Hoshizaki</v>
      </c>
      <c r="AD150" s="18" t="str">
        <f t="shared" si="22"/>
        <v>KM-115BAJ</v>
      </c>
      <c r="AE150" s="18">
        <f t="shared" si="23"/>
        <v>150</v>
      </c>
      <c r="AF150" s="18">
        <f t="shared" si="24"/>
        <v>15</v>
      </c>
    </row>
    <row r="151" spans="1:32" x14ac:dyDescent="0.25">
      <c r="A151" s="9" t="str">
        <f t="shared" si="17"/>
        <v>Ice Machines 501-1000 lbs</v>
      </c>
      <c r="B151" s="12">
        <f>VLOOKUP(A151, 'Measures with Incentive Levels'!$A$1:$C$21, 2, FALSE)</f>
        <v>300</v>
      </c>
      <c r="C151" s="12">
        <f t="shared" si="18"/>
        <v>30</v>
      </c>
      <c r="D151">
        <v>2312467</v>
      </c>
      <c r="E151" t="s">
        <v>545</v>
      </c>
      <c r="F151" t="s">
        <v>993</v>
      </c>
      <c r="G151" t="s">
        <v>337</v>
      </c>
      <c r="H151" s="12" t="s">
        <v>337</v>
      </c>
      <c r="J151" t="s">
        <v>994</v>
      </c>
      <c r="K151" t="s">
        <v>1027</v>
      </c>
      <c r="L151">
        <v>566</v>
      </c>
      <c r="M151">
        <v>5.38</v>
      </c>
      <c r="O151">
        <v>12</v>
      </c>
      <c r="P151">
        <v>79.400000000000006</v>
      </c>
      <c r="Q151" t="s">
        <v>996</v>
      </c>
      <c r="W151">
        <v>42541</v>
      </c>
      <c r="X151">
        <v>43524</v>
      </c>
      <c r="Y151" t="s">
        <v>655</v>
      </c>
      <c r="Z151" t="s">
        <v>1264</v>
      </c>
      <c r="AA151" s="17">
        <f t="shared" si="19"/>
        <v>2312467</v>
      </c>
      <c r="AB151" s="17" t="str">
        <f t="shared" si="20"/>
        <v>Ice Machines 501-1000 lbs</v>
      </c>
      <c r="AC151" s="9" t="str">
        <f t="shared" si="21"/>
        <v>Hoshizaki</v>
      </c>
      <c r="AD151" s="18" t="str">
        <f t="shared" si="22"/>
        <v>F-801MAJ</v>
      </c>
      <c r="AE151" s="18">
        <f t="shared" si="23"/>
        <v>300</v>
      </c>
      <c r="AF151" s="18">
        <f t="shared" si="24"/>
        <v>30</v>
      </c>
    </row>
    <row r="152" spans="1:32" x14ac:dyDescent="0.25">
      <c r="A152" s="9" t="str">
        <f t="shared" si="17"/>
        <v>Ice Machines 501-1000 lbs</v>
      </c>
      <c r="B152" s="12">
        <f>VLOOKUP(A152, 'Measures with Incentive Levels'!$A$1:$C$21, 2, FALSE)</f>
        <v>300</v>
      </c>
      <c r="C152" s="12">
        <f t="shared" si="18"/>
        <v>30</v>
      </c>
      <c r="D152">
        <v>2312468</v>
      </c>
      <c r="E152" t="s">
        <v>545</v>
      </c>
      <c r="F152" t="s">
        <v>993</v>
      </c>
      <c r="G152" t="s">
        <v>337</v>
      </c>
      <c r="H152" s="12" t="s">
        <v>338</v>
      </c>
      <c r="J152" t="s">
        <v>994</v>
      </c>
      <c r="K152" t="s">
        <v>1027</v>
      </c>
      <c r="L152">
        <v>532</v>
      </c>
      <c r="M152">
        <v>5.59</v>
      </c>
      <c r="O152">
        <v>12</v>
      </c>
      <c r="P152">
        <v>86.6</v>
      </c>
      <c r="Q152" t="s">
        <v>996</v>
      </c>
      <c r="W152">
        <v>42541</v>
      </c>
      <c r="X152">
        <v>43524</v>
      </c>
      <c r="Y152" t="s">
        <v>655</v>
      </c>
      <c r="Z152" t="s">
        <v>1265</v>
      </c>
      <c r="AA152" s="17">
        <f t="shared" si="19"/>
        <v>2312468</v>
      </c>
      <c r="AB152" s="17" t="str">
        <f t="shared" si="20"/>
        <v>Ice Machines 501-1000 lbs</v>
      </c>
      <c r="AC152" s="9" t="str">
        <f t="shared" si="21"/>
        <v>Hoshizaki</v>
      </c>
      <c r="AD152" s="18" t="str">
        <f t="shared" si="22"/>
        <v>F-801MAJ-C</v>
      </c>
      <c r="AE152" s="18">
        <f t="shared" si="23"/>
        <v>300</v>
      </c>
      <c r="AF152" s="18">
        <f t="shared" si="24"/>
        <v>30</v>
      </c>
    </row>
    <row r="153" spans="1:32" x14ac:dyDescent="0.25">
      <c r="A153" s="9" t="str">
        <f t="shared" si="17"/>
        <v>Ice Machines 401-500 lbs</v>
      </c>
      <c r="B153" s="12">
        <f>VLOOKUP(A153, 'Measures with Incentive Levels'!$A$1:$C$21, 2, FALSE)</f>
        <v>250</v>
      </c>
      <c r="C153" s="12">
        <f t="shared" si="18"/>
        <v>25</v>
      </c>
      <c r="D153">
        <v>2312469</v>
      </c>
      <c r="E153" t="s">
        <v>545</v>
      </c>
      <c r="F153" t="s">
        <v>993</v>
      </c>
      <c r="G153" t="s">
        <v>339</v>
      </c>
      <c r="H153" s="12" t="s">
        <v>339</v>
      </c>
      <c r="J153" t="s">
        <v>999</v>
      </c>
      <c r="K153" t="s">
        <v>1027</v>
      </c>
      <c r="L153">
        <v>476</v>
      </c>
      <c r="M153">
        <v>5.25</v>
      </c>
      <c r="O153">
        <v>12</v>
      </c>
      <c r="P153">
        <v>88</v>
      </c>
      <c r="Q153" t="s">
        <v>996</v>
      </c>
      <c r="V153" t="s">
        <v>1023</v>
      </c>
      <c r="W153">
        <v>41699</v>
      </c>
      <c r="X153">
        <v>43524</v>
      </c>
      <c r="Y153" t="s">
        <v>655</v>
      </c>
      <c r="Z153" t="s">
        <v>1266</v>
      </c>
      <c r="AA153" s="17">
        <f t="shared" si="19"/>
        <v>2312469</v>
      </c>
      <c r="AB153" s="17" t="str">
        <f t="shared" si="20"/>
        <v>Ice Machines 401-500 lbs</v>
      </c>
      <c r="AC153" s="9" t="str">
        <f t="shared" si="21"/>
        <v>Hoshizaki</v>
      </c>
      <c r="AD153" s="18" t="str">
        <f t="shared" si="22"/>
        <v>FD-650MRH-C</v>
      </c>
      <c r="AE153" s="18">
        <f t="shared" si="23"/>
        <v>250</v>
      </c>
      <c r="AF153" s="18">
        <f t="shared" si="24"/>
        <v>25</v>
      </c>
    </row>
    <row r="154" spans="1:32" x14ac:dyDescent="0.25">
      <c r="A154" s="9" t="str">
        <f t="shared" si="17"/>
        <v>Ice Machines &gt;1001 lbs</v>
      </c>
      <c r="B154" s="12">
        <f>VLOOKUP(A154, 'Measures with Incentive Levels'!$A$1:$C$21, 2, FALSE)</f>
        <v>350</v>
      </c>
      <c r="C154" s="12">
        <f t="shared" si="18"/>
        <v>35</v>
      </c>
      <c r="D154">
        <v>2312470</v>
      </c>
      <c r="E154" t="s">
        <v>545</v>
      </c>
      <c r="F154" t="s">
        <v>993</v>
      </c>
      <c r="G154" t="s">
        <v>340</v>
      </c>
      <c r="H154" s="12" t="s">
        <v>340</v>
      </c>
      <c r="J154" t="s">
        <v>999</v>
      </c>
      <c r="K154" t="s">
        <v>995</v>
      </c>
      <c r="L154">
        <v>1675</v>
      </c>
      <c r="M154">
        <v>3.7</v>
      </c>
      <c r="O154">
        <v>16.8</v>
      </c>
      <c r="P154">
        <v>100</v>
      </c>
      <c r="Q154" t="s">
        <v>996</v>
      </c>
      <c r="V154" t="s">
        <v>1000</v>
      </c>
      <c r="W154">
        <v>40410</v>
      </c>
      <c r="X154">
        <v>43524</v>
      </c>
      <c r="Y154" t="s">
        <v>655</v>
      </c>
      <c r="Z154" t="s">
        <v>1267</v>
      </c>
      <c r="AA154" s="17">
        <f t="shared" si="19"/>
        <v>2312470</v>
      </c>
      <c r="AB154" s="17" t="str">
        <f t="shared" si="20"/>
        <v>Ice Machines &gt;1001 lbs</v>
      </c>
      <c r="AC154" s="9" t="str">
        <f t="shared" si="21"/>
        <v>Hoshizaki</v>
      </c>
      <c r="AD154" s="18" t="str">
        <f t="shared" si="22"/>
        <v>KMH-2000SRH3</v>
      </c>
      <c r="AE154" s="18">
        <f t="shared" si="23"/>
        <v>350</v>
      </c>
      <c r="AF154" s="18">
        <f t="shared" si="24"/>
        <v>35</v>
      </c>
    </row>
    <row r="155" spans="1:32" x14ac:dyDescent="0.25">
      <c r="A155" s="9" t="str">
        <f t="shared" si="17"/>
        <v>Ice Machines &gt;1001 lbs</v>
      </c>
      <c r="B155" s="12">
        <f>VLOOKUP(A155, 'Measures with Incentive Levels'!$A$1:$C$21, 2, FALSE)</f>
        <v>350</v>
      </c>
      <c r="C155" s="12">
        <f t="shared" si="18"/>
        <v>35</v>
      </c>
      <c r="D155">
        <v>2312471</v>
      </c>
      <c r="E155" t="s">
        <v>545</v>
      </c>
      <c r="F155" t="s">
        <v>993</v>
      </c>
      <c r="G155" t="s">
        <v>341</v>
      </c>
      <c r="H155" s="12" t="s">
        <v>341</v>
      </c>
      <c r="J155" t="s">
        <v>999</v>
      </c>
      <c r="K155" t="s">
        <v>995</v>
      </c>
      <c r="L155">
        <v>1694</v>
      </c>
      <c r="M155">
        <v>3.8</v>
      </c>
      <c r="O155">
        <v>18.100000000000001</v>
      </c>
      <c r="P155">
        <v>100</v>
      </c>
      <c r="Q155" t="s">
        <v>996</v>
      </c>
      <c r="V155" t="s">
        <v>1000</v>
      </c>
      <c r="W155">
        <v>40410</v>
      </c>
      <c r="X155">
        <v>43524</v>
      </c>
      <c r="Y155" t="s">
        <v>655</v>
      </c>
      <c r="Z155" t="s">
        <v>1268</v>
      </c>
      <c r="AA155" s="17">
        <f t="shared" si="19"/>
        <v>2312471</v>
      </c>
      <c r="AB155" s="17" t="str">
        <f t="shared" si="20"/>
        <v>Ice Machines &gt;1001 lbs</v>
      </c>
      <c r="AC155" s="9" t="str">
        <f t="shared" si="21"/>
        <v>Hoshizaki</v>
      </c>
      <c r="AD155" s="18" t="str">
        <f t="shared" si="22"/>
        <v>KMH-2000SRH</v>
      </c>
      <c r="AE155" s="18">
        <f t="shared" si="23"/>
        <v>350</v>
      </c>
      <c r="AF155" s="18">
        <f t="shared" si="24"/>
        <v>35</v>
      </c>
    </row>
    <row r="156" spans="1:32" x14ac:dyDescent="0.25">
      <c r="A156" s="9" t="str">
        <f t="shared" si="17"/>
        <v>Ice Machines &gt;1001 lbs</v>
      </c>
      <c r="B156" s="12">
        <f>VLOOKUP(A156, 'Measures with Incentive Levels'!$A$1:$C$21, 2, FALSE)</f>
        <v>350</v>
      </c>
      <c r="C156" s="12">
        <f t="shared" si="18"/>
        <v>35</v>
      </c>
      <c r="D156">
        <v>2312472</v>
      </c>
      <c r="E156" t="s">
        <v>545</v>
      </c>
      <c r="F156" t="s">
        <v>993</v>
      </c>
      <c r="G156" t="s">
        <v>342</v>
      </c>
      <c r="H156" s="12" t="s">
        <v>342</v>
      </c>
      <c r="J156" t="s">
        <v>999</v>
      </c>
      <c r="K156" t="s">
        <v>995</v>
      </c>
      <c r="L156">
        <v>2580</v>
      </c>
      <c r="M156">
        <v>3.61</v>
      </c>
      <c r="O156">
        <v>16</v>
      </c>
      <c r="P156">
        <v>100</v>
      </c>
      <c r="Q156" t="s">
        <v>996</v>
      </c>
      <c r="V156" t="s">
        <v>1269</v>
      </c>
      <c r="W156">
        <v>42807</v>
      </c>
      <c r="X156">
        <v>43524</v>
      </c>
      <c r="Y156" t="s">
        <v>655</v>
      </c>
      <c r="Z156" t="s">
        <v>1270</v>
      </c>
      <c r="AA156" s="17">
        <f t="shared" si="19"/>
        <v>2312472</v>
      </c>
      <c r="AB156" s="17" t="str">
        <f t="shared" si="20"/>
        <v>Ice Machines &gt;1001 lbs</v>
      </c>
      <c r="AC156" s="9" t="str">
        <f t="shared" si="21"/>
        <v>Hoshizaki</v>
      </c>
      <c r="AD156" s="18" t="str">
        <f t="shared" si="22"/>
        <v>KM-2600SRJ3</v>
      </c>
      <c r="AE156" s="18">
        <f t="shared" si="23"/>
        <v>350</v>
      </c>
      <c r="AF156" s="18">
        <f t="shared" si="24"/>
        <v>35</v>
      </c>
    </row>
    <row r="157" spans="1:32" x14ac:dyDescent="0.25">
      <c r="A157" s="9" t="str">
        <f t="shared" si="17"/>
        <v>Ice Machines &gt;1001 lbs</v>
      </c>
      <c r="B157" s="12">
        <f>VLOOKUP(A157, 'Measures with Incentive Levels'!$A$1:$C$21, 2, FALSE)</f>
        <v>350</v>
      </c>
      <c r="C157" s="12">
        <f t="shared" si="18"/>
        <v>35</v>
      </c>
      <c r="D157">
        <v>2312473</v>
      </c>
      <c r="E157" t="s">
        <v>545</v>
      </c>
      <c r="F157" t="s">
        <v>993</v>
      </c>
      <c r="G157" t="s">
        <v>244</v>
      </c>
      <c r="H157" s="12" t="s">
        <v>244</v>
      </c>
      <c r="J157" t="s">
        <v>999</v>
      </c>
      <c r="K157" t="s">
        <v>995</v>
      </c>
      <c r="L157">
        <v>2075</v>
      </c>
      <c r="M157">
        <v>3.75</v>
      </c>
      <c r="O157">
        <v>15</v>
      </c>
      <c r="P157">
        <v>100</v>
      </c>
      <c r="Q157" t="s">
        <v>996</v>
      </c>
      <c r="V157" t="s">
        <v>1000</v>
      </c>
      <c r="W157">
        <v>42831</v>
      </c>
      <c r="X157">
        <v>43524</v>
      </c>
      <c r="Y157" t="s">
        <v>655</v>
      </c>
      <c r="Z157" t="s">
        <v>1271</v>
      </c>
      <c r="AA157" s="17">
        <f t="shared" si="19"/>
        <v>2312473</v>
      </c>
      <c r="AB157" s="17" t="str">
        <f t="shared" si="20"/>
        <v>Ice Machines &gt;1001 lbs</v>
      </c>
      <c r="AC157" s="9" t="str">
        <f t="shared" si="21"/>
        <v>Hoshizaki</v>
      </c>
      <c r="AD157" s="18" t="str">
        <f t="shared" si="22"/>
        <v>KM-2200SRJ3</v>
      </c>
      <c r="AE157" s="18">
        <f t="shared" si="23"/>
        <v>350</v>
      </c>
      <c r="AF157" s="18">
        <f t="shared" si="24"/>
        <v>35</v>
      </c>
    </row>
    <row r="158" spans="1:32" x14ac:dyDescent="0.25">
      <c r="A158" s="9" t="str">
        <f t="shared" si="17"/>
        <v>Ice Machines 401-500 lbs</v>
      </c>
      <c r="B158" s="12">
        <f>VLOOKUP(A158, 'Measures with Incentive Levels'!$A$1:$C$21, 2, FALSE)</f>
        <v>250</v>
      </c>
      <c r="C158" s="12">
        <f t="shared" si="18"/>
        <v>25</v>
      </c>
      <c r="D158">
        <v>2324711</v>
      </c>
      <c r="E158" t="s">
        <v>550</v>
      </c>
      <c r="F158" t="s">
        <v>1272</v>
      </c>
      <c r="G158" t="s">
        <v>322</v>
      </c>
      <c r="H158" s="12" t="s">
        <v>322</v>
      </c>
      <c r="J158" t="s">
        <v>994</v>
      </c>
      <c r="K158" t="s">
        <v>995</v>
      </c>
      <c r="L158">
        <v>403</v>
      </c>
      <c r="M158">
        <v>5.0999999999999996</v>
      </c>
      <c r="N158" t="s">
        <v>1273</v>
      </c>
      <c r="O158">
        <v>15.8</v>
      </c>
      <c r="P158">
        <v>0</v>
      </c>
      <c r="Q158" t="s">
        <v>996</v>
      </c>
      <c r="W158">
        <v>43313</v>
      </c>
      <c r="X158">
        <v>43334</v>
      </c>
      <c r="Y158" t="s">
        <v>664</v>
      </c>
      <c r="Z158" t="s">
        <v>1274</v>
      </c>
      <c r="AA158" s="17">
        <f t="shared" si="19"/>
        <v>2324711</v>
      </c>
      <c r="AB158" s="17" t="str">
        <f t="shared" si="20"/>
        <v>Ice Machines 401-500 lbs</v>
      </c>
      <c r="AC158" s="9" t="str">
        <f t="shared" si="21"/>
        <v>ATOSA</v>
      </c>
      <c r="AD158" s="18" t="str">
        <f t="shared" si="22"/>
        <v>YR450-AP-161</v>
      </c>
      <c r="AE158" s="18">
        <f t="shared" si="23"/>
        <v>250</v>
      </c>
      <c r="AF158" s="18">
        <f t="shared" si="24"/>
        <v>25</v>
      </c>
    </row>
    <row r="159" spans="1:32" x14ac:dyDescent="0.25">
      <c r="A159" s="9" t="str">
        <f t="shared" si="17"/>
        <v>Ice Machines 201-300 lbs</v>
      </c>
      <c r="B159" s="12">
        <f>VLOOKUP(A159, 'Measures with Incentive Levels'!$A$1:$C$21, 2, FALSE)</f>
        <v>200</v>
      </c>
      <c r="C159" s="12">
        <f t="shared" si="18"/>
        <v>20</v>
      </c>
      <c r="D159">
        <v>2324712</v>
      </c>
      <c r="E159" t="s">
        <v>550</v>
      </c>
      <c r="F159" t="s">
        <v>1272</v>
      </c>
      <c r="G159" t="s">
        <v>323</v>
      </c>
      <c r="H159" s="12" t="s">
        <v>323</v>
      </c>
      <c r="J159" t="s">
        <v>1011</v>
      </c>
      <c r="K159" t="s">
        <v>995</v>
      </c>
      <c r="L159">
        <v>236</v>
      </c>
      <c r="M159">
        <v>6.1</v>
      </c>
      <c r="N159" t="s">
        <v>1273</v>
      </c>
      <c r="O159">
        <v>15.3</v>
      </c>
      <c r="P159">
        <v>0</v>
      </c>
      <c r="Q159" t="s">
        <v>996</v>
      </c>
      <c r="W159">
        <v>43313</v>
      </c>
      <c r="X159">
        <v>43334</v>
      </c>
      <c r="Y159" t="s">
        <v>664</v>
      </c>
      <c r="Z159" t="s">
        <v>1275</v>
      </c>
      <c r="AA159" s="17">
        <f t="shared" si="19"/>
        <v>2324712</v>
      </c>
      <c r="AB159" s="17" t="str">
        <f t="shared" si="20"/>
        <v>Ice Machines 201-300 lbs</v>
      </c>
      <c r="AC159" s="9" t="str">
        <f t="shared" si="21"/>
        <v>ATOSA</v>
      </c>
      <c r="AD159" s="18" t="str">
        <f t="shared" si="22"/>
        <v>YR280-AP-161</v>
      </c>
      <c r="AE159" s="18">
        <f t="shared" si="23"/>
        <v>200</v>
      </c>
      <c r="AF159" s="18">
        <f t="shared" si="24"/>
        <v>20</v>
      </c>
    </row>
    <row r="160" spans="1:32" x14ac:dyDescent="0.25">
      <c r="A160" s="9" t="str">
        <f t="shared" si="17"/>
        <v>Ice Machines 101-200 lbs</v>
      </c>
      <c r="B160" s="12">
        <f>VLOOKUP(A160, 'Measures with Incentive Levels'!$A$1:$C$21, 2, FALSE)</f>
        <v>150</v>
      </c>
      <c r="C160" s="12">
        <f t="shared" si="18"/>
        <v>15</v>
      </c>
      <c r="D160">
        <v>2324713</v>
      </c>
      <c r="E160" t="s">
        <v>550</v>
      </c>
      <c r="F160" t="s">
        <v>1272</v>
      </c>
      <c r="G160" t="s">
        <v>324</v>
      </c>
      <c r="H160" s="12" t="s">
        <v>324</v>
      </c>
      <c r="J160" t="s">
        <v>1011</v>
      </c>
      <c r="K160" t="s">
        <v>995</v>
      </c>
      <c r="L160">
        <v>101</v>
      </c>
      <c r="M160">
        <v>7.2</v>
      </c>
      <c r="N160" t="s">
        <v>1273</v>
      </c>
      <c r="O160">
        <v>14.3</v>
      </c>
      <c r="P160">
        <v>0</v>
      </c>
      <c r="Q160" t="s">
        <v>996</v>
      </c>
      <c r="W160">
        <v>43313</v>
      </c>
      <c r="X160">
        <v>43334</v>
      </c>
      <c r="Y160" t="s">
        <v>664</v>
      </c>
      <c r="Z160" t="s">
        <v>1276</v>
      </c>
      <c r="AA160" s="17">
        <f t="shared" si="19"/>
        <v>2324713</v>
      </c>
      <c r="AB160" s="17" t="str">
        <f t="shared" si="20"/>
        <v>Ice Machines 101-200 lbs</v>
      </c>
      <c r="AC160" s="9" t="str">
        <f t="shared" si="21"/>
        <v>ATOSA</v>
      </c>
      <c r="AD160" s="18" t="str">
        <f t="shared" si="22"/>
        <v>YR140-AP-161</v>
      </c>
      <c r="AE160" s="18">
        <f t="shared" si="23"/>
        <v>150</v>
      </c>
      <c r="AF160" s="18">
        <f t="shared" si="24"/>
        <v>15</v>
      </c>
    </row>
    <row r="161" spans="1:32" x14ac:dyDescent="0.25">
      <c r="A161" s="9" t="str">
        <f t="shared" si="17"/>
        <v>Ice Machines 501-1000 lbs</v>
      </c>
      <c r="B161" s="12">
        <f>VLOOKUP(A161, 'Measures with Incentive Levels'!$A$1:$C$21, 2, FALSE)</f>
        <v>300</v>
      </c>
      <c r="C161" s="12">
        <f t="shared" si="18"/>
        <v>30</v>
      </c>
      <c r="D161">
        <v>2334862</v>
      </c>
      <c r="E161" t="s">
        <v>550</v>
      </c>
      <c r="F161" t="s">
        <v>1272</v>
      </c>
      <c r="G161" t="s">
        <v>1277</v>
      </c>
      <c r="H161" s="12" t="s">
        <v>1277</v>
      </c>
      <c r="J161" t="s">
        <v>994</v>
      </c>
      <c r="K161" t="s">
        <v>995</v>
      </c>
      <c r="L161">
        <v>666</v>
      </c>
      <c r="M161">
        <v>4.9000000000000004</v>
      </c>
      <c r="N161" t="s">
        <v>1031</v>
      </c>
      <c r="O161">
        <v>14.3</v>
      </c>
      <c r="P161">
        <v>0</v>
      </c>
      <c r="Q161" t="s">
        <v>996</v>
      </c>
      <c r="W161">
        <v>43525</v>
      </c>
      <c r="X161">
        <v>43539</v>
      </c>
      <c r="Y161" t="s">
        <v>664</v>
      </c>
      <c r="Z161" t="s">
        <v>1278</v>
      </c>
      <c r="AA161" s="17">
        <f t="shared" si="19"/>
        <v>2334862</v>
      </c>
      <c r="AB161" s="17" t="str">
        <f t="shared" si="20"/>
        <v>Ice Machines 501-1000 lbs</v>
      </c>
      <c r="AC161" s="9" t="str">
        <f t="shared" si="21"/>
        <v>ATOSA</v>
      </c>
      <c r="AD161" s="18" t="str">
        <f t="shared" si="22"/>
        <v>YR800-AP-261</v>
      </c>
      <c r="AE161" s="18">
        <f t="shared" si="23"/>
        <v>300</v>
      </c>
      <c r="AF161" s="18">
        <f t="shared" si="24"/>
        <v>30</v>
      </c>
    </row>
  </sheetData>
  <autoFilter ref="A1:AA1" xr:uid="{3D4CF3A1-13C1-4C77-90D2-13697EC61671}"/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54B67-A0B7-4488-8C72-966CF7B6F2CF}">
  <dimension ref="A1:D22"/>
  <sheetViews>
    <sheetView workbookViewId="0"/>
  </sheetViews>
  <sheetFormatPr defaultRowHeight="15" x14ac:dyDescent="0.25"/>
  <cols>
    <col min="1" max="1" width="51.28515625" style="3" bestFit="1" customWidth="1"/>
    <col min="2" max="2" width="24.85546875" style="3" bestFit="1" customWidth="1"/>
    <col min="3" max="3" width="22" style="3" bestFit="1" customWidth="1"/>
    <col min="4" max="4" width="55.5703125" style="3" customWidth="1"/>
    <col min="5" max="16384" width="9.140625" style="3"/>
  </cols>
  <sheetData>
    <row r="1" spans="1:4" s="4" customFormat="1" x14ac:dyDescent="0.25">
      <c r="A1" s="4" t="s">
        <v>0</v>
      </c>
      <c r="B1" s="10" t="s">
        <v>573</v>
      </c>
      <c r="C1" s="10" t="s">
        <v>574</v>
      </c>
      <c r="D1" s="4" t="s">
        <v>575</v>
      </c>
    </row>
    <row r="2" spans="1:4" x14ac:dyDescent="0.25">
      <c r="A2" s="5" t="s">
        <v>2524</v>
      </c>
      <c r="B2" s="2">
        <v>400</v>
      </c>
      <c r="C2" s="6">
        <f t="shared" ref="C2:C13" si="0">+B2*0.1</f>
        <v>40</v>
      </c>
    </row>
    <row r="3" spans="1:4" x14ac:dyDescent="0.25">
      <c r="A3" s="5" t="s">
        <v>2525</v>
      </c>
      <c r="B3" s="2">
        <v>300</v>
      </c>
      <c r="C3" s="6">
        <f t="shared" si="0"/>
        <v>30</v>
      </c>
    </row>
    <row r="4" spans="1:4" x14ac:dyDescent="0.25">
      <c r="A4" s="5" t="s">
        <v>2526</v>
      </c>
      <c r="B4" s="2">
        <v>200</v>
      </c>
      <c r="C4" s="6">
        <f t="shared" si="0"/>
        <v>20</v>
      </c>
    </row>
    <row r="5" spans="1:4" s="9" customFormat="1" x14ac:dyDescent="0.25">
      <c r="A5" s="5" t="s">
        <v>2533</v>
      </c>
      <c r="B5" s="2">
        <v>400</v>
      </c>
      <c r="C5" s="6">
        <f t="shared" si="0"/>
        <v>40</v>
      </c>
    </row>
    <row r="6" spans="1:4" x14ac:dyDescent="0.25">
      <c r="A6" s="5" t="s">
        <v>2534</v>
      </c>
      <c r="B6" s="2">
        <v>800</v>
      </c>
      <c r="C6" s="6">
        <f t="shared" si="0"/>
        <v>80</v>
      </c>
    </row>
    <row r="7" spans="1:4" x14ac:dyDescent="0.25">
      <c r="A7" s="5" t="s">
        <v>627</v>
      </c>
      <c r="B7" s="2">
        <v>225</v>
      </c>
      <c r="C7" s="6">
        <f t="shared" si="0"/>
        <v>22.5</v>
      </c>
    </row>
    <row r="8" spans="1:4" x14ac:dyDescent="0.25">
      <c r="A8" s="3" t="s">
        <v>628</v>
      </c>
      <c r="B8" s="2">
        <f>+B7/2</f>
        <v>112.5</v>
      </c>
      <c r="C8" s="6">
        <f t="shared" si="0"/>
        <v>11.25</v>
      </c>
    </row>
    <row r="9" spans="1:4" x14ac:dyDescent="0.25">
      <c r="A9" s="5" t="s">
        <v>629</v>
      </c>
      <c r="B9" s="2">
        <v>400</v>
      </c>
      <c r="C9" s="6">
        <f t="shared" si="0"/>
        <v>40</v>
      </c>
    </row>
    <row r="10" spans="1:4" x14ac:dyDescent="0.25">
      <c r="A10" s="5" t="s">
        <v>630</v>
      </c>
      <c r="B10" s="2">
        <v>225</v>
      </c>
      <c r="C10" s="6">
        <f t="shared" si="0"/>
        <v>22.5</v>
      </c>
    </row>
    <row r="11" spans="1:4" x14ac:dyDescent="0.25">
      <c r="A11" s="5" t="s">
        <v>631</v>
      </c>
      <c r="B11" s="2">
        <v>125</v>
      </c>
      <c r="C11" s="6">
        <f t="shared" si="0"/>
        <v>12.5</v>
      </c>
    </row>
    <row r="12" spans="1:4" s="9" customFormat="1" x14ac:dyDescent="0.25">
      <c r="A12" s="5" t="s">
        <v>617</v>
      </c>
      <c r="B12" s="2">
        <v>14</v>
      </c>
      <c r="C12" s="6">
        <f t="shared" si="0"/>
        <v>1.4000000000000001</v>
      </c>
    </row>
    <row r="13" spans="1:4" s="9" customFormat="1" x14ac:dyDescent="0.25">
      <c r="A13" s="5" t="s">
        <v>618</v>
      </c>
      <c r="B13" s="2">
        <v>20</v>
      </c>
      <c r="C13" s="6">
        <f t="shared" si="0"/>
        <v>2</v>
      </c>
    </row>
    <row r="14" spans="1:4" x14ac:dyDescent="0.25">
      <c r="A14" s="5" t="s">
        <v>619</v>
      </c>
      <c r="B14" s="2">
        <v>20</v>
      </c>
      <c r="C14" s="6">
        <f>+B14*0.1</f>
        <v>2</v>
      </c>
    </row>
    <row r="15" spans="1:4" x14ac:dyDescent="0.25">
      <c r="A15" s="5" t="s">
        <v>620</v>
      </c>
      <c r="B15" s="2">
        <v>40</v>
      </c>
      <c r="C15" s="6">
        <f t="shared" ref="C15:C21" si="1">+B15*0.1</f>
        <v>4</v>
      </c>
    </row>
    <row r="16" spans="1:4" x14ac:dyDescent="0.25">
      <c r="A16" s="5" t="s">
        <v>621</v>
      </c>
      <c r="B16" s="2">
        <v>150</v>
      </c>
      <c r="C16" s="6">
        <f t="shared" si="1"/>
        <v>15</v>
      </c>
    </row>
    <row r="17" spans="1:3" x14ac:dyDescent="0.25">
      <c r="A17" s="5" t="s">
        <v>622</v>
      </c>
      <c r="B17" s="2">
        <v>200</v>
      </c>
      <c r="C17" s="6">
        <f t="shared" si="1"/>
        <v>20</v>
      </c>
    </row>
    <row r="18" spans="1:3" x14ac:dyDescent="0.25">
      <c r="A18" s="5" t="s">
        <v>623</v>
      </c>
      <c r="B18" s="2">
        <v>225</v>
      </c>
      <c r="C18" s="6">
        <f t="shared" si="1"/>
        <v>22.5</v>
      </c>
    </row>
    <row r="19" spans="1:3" x14ac:dyDescent="0.25">
      <c r="A19" s="5" t="s">
        <v>624</v>
      </c>
      <c r="B19" s="2">
        <v>250</v>
      </c>
      <c r="C19" s="6">
        <f t="shared" si="1"/>
        <v>25</v>
      </c>
    </row>
    <row r="20" spans="1:3" x14ac:dyDescent="0.25">
      <c r="A20" s="5" t="s">
        <v>625</v>
      </c>
      <c r="B20" s="2">
        <v>300</v>
      </c>
      <c r="C20" s="6">
        <f t="shared" si="1"/>
        <v>30</v>
      </c>
    </row>
    <row r="21" spans="1:3" x14ac:dyDescent="0.25">
      <c r="A21" s="5" t="s">
        <v>626</v>
      </c>
      <c r="B21" s="2">
        <v>350</v>
      </c>
      <c r="C21" s="6">
        <f t="shared" si="1"/>
        <v>35</v>
      </c>
    </row>
    <row r="22" spans="1:3" x14ac:dyDescent="0.25">
      <c r="A22" s="5"/>
      <c r="B22" s="2"/>
      <c r="C22" s="6"/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B7BCB-B2B9-4F0F-BE5F-209EC5983B13}">
  <dimension ref="A1:G1420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13.28515625" style="3" bestFit="1" customWidth="1"/>
    <col min="2" max="2" width="51.28515625" bestFit="1" customWidth="1"/>
    <col min="3" max="3" width="57.140625" bestFit="1" customWidth="1"/>
    <col min="4" max="4" width="38.28515625" customWidth="1"/>
    <col min="5" max="5" width="18.5703125" style="12" bestFit="1" customWidth="1"/>
    <col min="6" max="6" width="19.5703125" style="12" bestFit="1" customWidth="1"/>
    <col min="7" max="7" width="55.5703125" customWidth="1"/>
  </cols>
  <sheetData>
    <row r="1" spans="1:7" s="4" customFormat="1" x14ac:dyDescent="0.25">
      <c r="A1" s="4" t="s">
        <v>5</v>
      </c>
      <c r="B1" s="4" t="s">
        <v>1</v>
      </c>
      <c r="C1" s="4" t="s">
        <v>2</v>
      </c>
      <c r="D1" s="4" t="s">
        <v>3</v>
      </c>
      <c r="E1" s="11" t="s">
        <v>573</v>
      </c>
      <c r="F1" s="11" t="s">
        <v>574</v>
      </c>
      <c r="G1" s="4" t="s">
        <v>4</v>
      </c>
    </row>
    <row r="2" spans="1:7" x14ac:dyDescent="0.25">
      <c r="A2" s="9">
        <v>2251157</v>
      </c>
      <c r="B2" s="9" t="str">
        <f>IF(M2&lt;=10, "Hot Food Holding Cabinet - Half-Size", IF(M2&gt;=15, "Hot Food Holding Cabinet - Full-Size", "Hot Food Holding Cabinet - Three-Quarter-Size"))</f>
        <v>Hot Food Holding Cabinet - Half-Size</v>
      </c>
      <c r="C2" s="9" t="s">
        <v>785</v>
      </c>
      <c r="D2" s="12" t="s">
        <v>415</v>
      </c>
      <c r="E2" s="12">
        <v>400</v>
      </c>
      <c r="F2" s="12">
        <v>40</v>
      </c>
    </row>
    <row r="3" spans="1:7" x14ac:dyDescent="0.25">
      <c r="A3" s="9">
        <v>2175142</v>
      </c>
      <c r="B3" s="9" t="str">
        <f>IF(M3&lt;=10, "Hot Food Holding Cabinet - Half-Size", IF(M3&gt;=15, "Hot Food Holding Cabinet - Full-Size", "Hot Food Holding Cabinet - Three-Quarter-Size"))</f>
        <v>Hot Food Holding Cabinet - Half-Size</v>
      </c>
      <c r="C3" s="9" t="s">
        <v>788</v>
      </c>
      <c r="D3" s="12" t="s">
        <v>355</v>
      </c>
      <c r="E3" s="12">
        <v>400</v>
      </c>
      <c r="F3" s="12">
        <v>40</v>
      </c>
    </row>
    <row r="4" spans="1:7" x14ac:dyDescent="0.25">
      <c r="A4" s="9">
        <v>2167999</v>
      </c>
      <c r="B4" s="9" t="str">
        <f>IF(M4&lt;=10, "Hot Food Holding Cabinet - Half-Size", IF(M4&gt;=15, "Hot Food Holding Cabinet - Full-Size", "Hot Food Holding Cabinet - Three-Quarter-Size"))</f>
        <v>Hot Food Holding Cabinet - Half-Size</v>
      </c>
      <c r="C4" s="9" t="s">
        <v>561</v>
      </c>
      <c r="D4" s="12" t="s">
        <v>346</v>
      </c>
      <c r="E4" s="12">
        <v>400</v>
      </c>
      <c r="F4" s="12">
        <v>40</v>
      </c>
    </row>
    <row r="5" spans="1:7" x14ac:dyDescent="0.25">
      <c r="A5" s="9">
        <v>2167998</v>
      </c>
      <c r="B5" s="9" t="str">
        <f>IF(M5&lt;=10, "Hot Food Holding Cabinet - Half-Size", IF(M5&gt;=15, "Hot Food Holding Cabinet - Full-Size", "Hot Food Holding Cabinet - Three-Quarter-Size"))</f>
        <v>Hot Food Holding Cabinet - Half-Size</v>
      </c>
      <c r="C5" s="9" t="s">
        <v>561</v>
      </c>
      <c r="D5" s="12" t="s">
        <v>345</v>
      </c>
      <c r="E5" s="12">
        <v>400</v>
      </c>
      <c r="F5" s="12">
        <v>40</v>
      </c>
    </row>
    <row r="6" spans="1:7" x14ac:dyDescent="0.25">
      <c r="A6" s="9">
        <v>2167996</v>
      </c>
      <c r="B6" s="9" t="str">
        <f>IF(M6&lt;=10, "Hot Food Holding Cabinet - Half-Size", IF(M6&gt;=15, "Hot Food Holding Cabinet - Full-Size", "Hot Food Holding Cabinet - Three-Quarter-Size"))</f>
        <v>Hot Food Holding Cabinet - Half-Size</v>
      </c>
      <c r="C6" s="9" t="s">
        <v>561</v>
      </c>
      <c r="D6" s="12" t="s">
        <v>344</v>
      </c>
      <c r="E6" s="12">
        <v>200</v>
      </c>
      <c r="F6" s="12">
        <v>20</v>
      </c>
    </row>
    <row r="7" spans="1:7" x14ac:dyDescent="0.25">
      <c r="A7" s="9">
        <v>2167995</v>
      </c>
      <c r="B7" s="9" t="str">
        <f>IF(M7&lt;=10, "Hot Food Holding Cabinet - Half-Size", IF(M7&gt;=15, "Hot Food Holding Cabinet - Full-Size", "Hot Food Holding Cabinet - Three-Quarter-Size"))</f>
        <v>Hot Food Holding Cabinet - Half-Size</v>
      </c>
      <c r="C7" s="9" t="s">
        <v>561</v>
      </c>
      <c r="D7" s="12" t="s">
        <v>343</v>
      </c>
      <c r="E7" s="12">
        <v>400</v>
      </c>
      <c r="F7" s="12">
        <v>40</v>
      </c>
    </row>
    <row r="8" spans="1:7" x14ac:dyDescent="0.25">
      <c r="A8" s="9">
        <v>2167994</v>
      </c>
      <c r="B8" s="9" t="str">
        <f>IF(M8&lt;=10, "Hot Food Holding Cabinet - Half-Size", IF(M8&gt;=15, "Hot Food Holding Cabinet - Full-Size", "Hot Food Holding Cabinet - Three-Quarter-Size"))</f>
        <v>Hot Food Holding Cabinet - Half-Size</v>
      </c>
      <c r="C8" s="9" t="s">
        <v>561</v>
      </c>
      <c r="D8" s="12" t="s">
        <v>452</v>
      </c>
      <c r="E8" s="12">
        <v>400</v>
      </c>
      <c r="F8" s="12">
        <v>40</v>
      </c>
    </row>
    <row r="9" spans="1:7" x14ac:dyDescent="0.25">
      <c r="A9" s="9">
        <v>1864527</v>
      </c>
      <c r="B9" s="9" t="str">
        <f>IF(M9&lt;=10, "Hot Food Holding Cabinet - Half-Size", IF(M9&gt;=15, "Hot Food Holding Cabinet - Full-Size", "Hot Food Holding Cabinet - Three-Quarter-Size"))</f>
        <v>Hot Food Holding Cabinet - Half-Size</v>
      </c>
      <c r="C9" s="9" t="s">
        <v>561</v>
      </c>
      <c r="D9" s="12" t="s">
        <v>439</v>
      </c>
      <c r="E9" s="12">
        <v>200</v>
      </c>
      <c r="F9" s="12">
        <v>20</v>
      </c>
    </row>
    <row r="10" spans="1:7" x14ac:dyDescent="0.25">
      <c r="A10" s="9">
        <v>1864526</v>
      </c>
      <c r="B10" s="9" t="str">
        <f>IF(M10&lt;=10, "Hot Food Holding Cabinet - Half-Size", IF(M10&gt;=15, "Hot Food Holding Cabinet - Full-Size", "Hot Food Holding Cabinet - Three-Quarter-Size"))</f>
        <v>Hot Food Holding Cabinet - Half-Size</v>
      </c>
      <c r="C10" s="9" t="s">
        <v>561</v>
      </c>
      <c r="D10" s="12" t="s">
        <v>438</v>
      </c>
      <c r="E10" s="12">
        <v>400</v>
      </c>
      <c r="F10" s="12">
        <v>40</v>
      </c>
    </row>
    <row r="11" spans="1:7" x14ac:dyDescent="0.25">
      <c r="A11" s="9">
        <v>2169854</v>
      </c>
      <c r="B11" s="9" t="str">
        <f>IF(M11&lt;=10, "Hot Food Holding Cabinet - Half-Size", IF(M11&gt;=15, "Hot Food Holding Cabinet - Full-Size", "Hot Food Holding Cabinet - Three-Quarter-Size"))</f>
        <v>Hot Food Holding Cabinet - Half-Size</v>
      </c>
      <c r="C11" s="9" t="s">
        <v>561</v>
      </c>
      <c r="D11" s="12" t="s">
        <v>352</v>
      </c>
      <c r="E11" s="12">
        <v>400</v>
      </c>
      <c r="F11" s="12">
        <v>40</v>
      </c>
    </row>
    <row r="12" spans="1:7" x14ac:dyDescent="0.25">
      <c r="A12" s="9">
        <v>2169853</v>
      </c>
      <c r="B12" s="9" t="str">
        <f>IF(M12&lt;=10, "Hot Food Holding Cabinet - Half-Size", IF(M12&gt;=15, "Hot Food Holding Cabinet - Full-Size", "Hot Food Holding Cabinet - Three-Quarter-Size"))</f>
        <v>Hot Food Holding Cabinet - Half-Size</v>
      </c>
      <c r="C12" s="9" t="s">
        <v>561</v>
      </c>
      <c r="D12" s="12" t="s">
        <v>351</v>
      </c>
      <c r="E12" s="12">
        <v>200</v>
      </c>
      <c r="F12" s="12">
        <v>20</v>
      </c>
    </row>
    <row r="13" spans="1:7" x14ac:dyDescent="0.25">
      <c r="A13" s="9">
        <v>2173838</v>
      </c>
      <c r="B13" s="9" t="str">
        <f>IF(M13&lt;=10, "Hot Food Holding Cabinet - Half-Size", IF(M13&gt;=15, "Hot Food Holding Cabinet - Full-Size", "Hot Food Holding Cabinet - Three-Quarter-Size"))</f>
        <v>Hot Food Holding Cabinet - Half-Size</v>
      </c>
      <c r="C13" s="9" t="s">
        <v>561</v>
      </c>
      <c r="D13" s="12" t="s">
        <v>353</v>
      </c>
      <c r="E13" s="12">
        <v>400</v>
      </c>
      <c r="F13" s="12">
        <v>40</v>
      </c>
    </row>
    <row r="14" spans="1:7" x14ac:dyDescent="0.25">
      <c r="A14" s="9">
        <v>2173839</v>
      </c>
      <c r="B14" s="9" t="str">
        <f>IF(M14&lt;=10, "Hot Food Holding Cabinet - Half-Size", IF(M14&gt;=15, "Hot Food Holding Cabinet - Full-Size", "Hot Food Holding Cabinet - Three-Quarter-Size"))</f>
        <v>Hot Food Holding Cabinet - Half-Size</v>
      </c>
      <c r="C14" s="9" t="s">
        <v>561</v>
      </c>
      <c r="D14" s="12" t="s">
        <v>354</v>
      </c>
      <c r="E14" s="12">
        <v>400</v>
      </c>
      <c r="F14" s="12">
        <v>40</v>
      </c>
    </row>
    <row r="15" spans="1:7" x14ac:dyDescent="0.25">
      <c r="A15" s="9">
        <v>2169852</v>
      </c>
      <c r="B15" s="9" t="str">
        <f>IF(M15&lt;=10, "Hot Food Holding Cabinet - Half-Size", IF(M15&gt;=15, "Hot Food Holding Cabinet - Full-Size", "Hot Food Holding Cabinet - Three-Quarter-Size"))</f>
        <v>Hot Food Holding Cabinet - Half-Size</v>
      </c>
      <c r="C15" s="9" t="s">
        <v>561</v>
      </c>
      <c r="D15" s="12" t="s">
        <v>350</v>
      </c>
      <c r="E15" s="12">
        <v>300</v>
      </c>
      <c r="F15" s="12">
        <v>30</v>
      </c>
    </row>
    <row r="16" spans="1:7" x14ac:dyDescent="0.25">
      <c r="A16" s="9">
        <v>2169850</v>
      </c>
      <c r="B16" s="9" t="str">
        <f>IF(M16&lt;=10, "Hot Food Holding Cabinet - Half-Size", IF(M16&gt;=15, "Hot Food Holding Cabinet - Full-Size", "Hot Food Holding Cabinet - Three-Quarter-Size"))</f>
        <v>Hot Food Holding Cabinet - Half-Size</v>
      </c>
      <c r="C16" s="9" t="s">
        <v>561</v>
      </c>
      <c r="D16" s="12" t="s">
        <v>348</v>
      </c>
      <c r="E16" s="12">
        <v>200</v>
      </c>
      <c r="F16" s="12">
        <v>20</v>
      </c>
    </row>
    <row r="17" spans="1:6" x14ac:dyDescent="0.25">
      <c r="A17" s="9">
        <v>2169851</v>
      </c>
      <c r="B17" s="9" t="str">
        <f>IF(M17&lt;=10, "Hot Food Holding Cabinet - Half-Size", IF(M17&gt;=15, "Hot Food Holding Cabinet - Full-Size", "Hot Food Holding Cabinet - Three-Quarter-Size"))</f>
        <v>Hot Food Holding Cabinet - Half-Size</v>
      </c>
      <c r="C17" s="9" t="s">
        <v>561</v>
      </c>
      <c r="D17" s="12" t="s">
        <v>349</v>
      </c>
      <c r="E17" s="12">
        <v>200</v>
      </c>
      <c r="F17" s="12">
        <v>20</v>
      </c>
    </row>
    <row r="18" spans="1:6" x14ac:dyDescent="0.25">
      <c r="A18" s="9">
        <v>2169849</v>
      </c>
      <c r="B18" s="9" t="str">
        <f>IF(M18&lt;=10, "Hot Food Holding Cabinet - Half-Size", IF(M18&gt;=15, "Hot Food Holding Cabinet - Full-Size", "Hot Food Holding Cabinet - Three-Quarter-Size"))</f>
        <v>Hot Food Holding Cabinet - Half-Size</v>
      </c>
      <c r="C18" s="9" t="s">
        <v>561</v>
      </c>
      <c r="D18" s="12" t="s">
        <v>347</v>
      </c>
      <c r="E18" s="12">
        <v>200</v>
      </c>
      <c r="F18" s="12">
        <v>20</v>
      </c>
    </row>
    <row r="19" spans="1:6" x14ac:dyDescent="0.25">
      <c r="A19" s="9">
        <v>2214601</v>
      </c>
      <c r="B19" s="9" t="str">
        <f>IF(M19&lt;=10, "Hot Food Holding Cabinet - Half-Size", IF(M19&gt;=15, "Hot Food Holding Cabinet - Full-Size", "Hot Food Holding Cabinet - Three-Quarter-Size"))</f>
        <v>Hot Food Holding Cabinet - Half-Size</v>
      </c>
      <c r="C19" s="9" t="s">
        <v>563</v>
      </c>
      <c r="D19" s="12" t="s">
        <v>368</v>
      </c>
      <c r="E19" s="12">
        <v>400</v>
      </c>
      <c r="F19" s="12">
        <v>40</v>
      </c>
    </row>
    <row r="20" spans="1:6" x14ac:dyDescent="0.25">
      <c r="A20" s="9">
        <v>2175873</v>
      </c>
      <c r="B20" s="9" t="str">
        <f>IF(M20&lt;=10, "Hot Food Holding Cabinet - Half-Size", IF(M20&gt;=15, "Hot Food Holding Cabinet - Full-Size", "Hot Food Holding Cabinet - Three-Quarter-Size"))</f>
        <v>Hot Food Holding Cabinet - Half-Size</v>
      </c>
      <c r="C20" s="9" t="s">
        <v>811</v>
      </c>
      <c r="D20" s="12" t="s">
        <v>356</v>
      </c>
      <c r="E20" s="12">
        <v>200</v>
      </c>
      <c r="F20" s="12">
        <v>20</v>
      </c>
    </row>
    <row r="21" spans="1:6" x14ac:dyDescent="0.25">
      <c r="A21" s="9">
        <v>2176815</v>
      </c>
      <c r="B21" s="9" t="str">
        <f>IF(M21&lt;=10, "Hot Food Holding Cabinet - Half-Size", IF(M21&gt;=15, "Hot Food Holding Cabinet - Full-Size", "Hot Food Holding Cabinet - Three-Quarter-Size"))</f>
        <v>Hot Food Holding Cabinet - Half-Size</v>
      </c>
      <c r="C21" s="9" t="s">
        <v>563</v>
      </c>
      <c r="D21" s="12" t="s">
        <v>357</v>
      </c>
      <c r="E21" s="12">
        <v>400</v>
      </c>
      <c r="F21" s="12">
        <v>40</v>
      </c>
    </row>
    <row r="22" spans="1:6" x14ac:dyDescent="0.25">
      <c r="A22" s="9">
        <v>2188858</v>
      </c>
      <c r="B22" s="9" t="str">
        <f>IF(M22&lt;=10, "Hot Food Holding Cabinet - Half-Size", IF(M22&gt;=15, "Hot Food Holding Cabinet - Full-Size", "Hot Food Holding Cabinet - Three-Quarter-Size"))</f>
        <v>Hot Food Holding Cabinet - Half-Size</v>
      </c>
      <c r="C22" s="9" t="s">
        <v>563</v>
      </c>
      <c r="D22" s="12" t="s">
        <v>361</v>
      </c>
      <c r="E22" s="12">
        <v>400</v>
      </c>
      <c r="F22" s="12">
        <v>40</v>
      </c>
    </row>
    <row r="23" spans="1:6" x14ac:dyDescent="0.25">
      <c r="A23" s="9">
        <v>2188859</v>
      </c>
      <c r="B23" s="9" t="str">
        <f>IF(M23&lt;=10, "Hot Food Holding Cabinet - Half-Size", IF(M23&gt;=15, "Hot Food Holding Cabinet - Full-Size", "Hot Food Holding Cabinet - Three-Quarter-Size"))</f>
        <v>Hot Food Holding Cabinet - Half-Size</v>
      </c>
      <c r="C23" s="9" t="s">
        <v>563</v>
      </c>
      <c r="D23" s="12" t="s">
        <v>362</v>
      </c>
      <c r="E23" s="12">
        <v>400</v>
      </c>
      <c r="F23" s="12">
        <v>40</v>
      </c>
    </row>
    <row r="24" spans="1:6" x14ac:dyDescent="0.25">
      <c r="A24" s="9">
        <v>2214208</v>
      </c>
      <c r="B24" s="9" t="str">
        <f>IF(M24&lt;=10, "Hot Food Holding Cabinet - Half-Size", IF(M24&gt;=15, "Hot Food Holding Cabinet - Full-Size", "Hot Food Holding Cabinet - Three-Quarter-Size"))</f>
        <v>Hot Food Holding Cabinet - Half-Size</v>
      </c>
      <c r="C24" s="9" t="s">
        <v>563</v>
      </c>
      <c r="D24" s="12" t="s">
        <v>364</v>
      </c>
      <c r="E24" s="12">
        <v>400</v>
      </c>
      <c r="F24" s="12">
        <v>40</v>
      </c>
    </row>
    <row r="25" spans="1:6" x14ac:dyDescent="0.25">
      <c r="A25" s="9">
        <v>2214595</v>
      </c>
      <c r="B25" s="9" t="str">
        <f>IF(M25&lt;=10, "Hot Food Holding Cabinet - Half-Size", IF(M25&gt;=15, "Hot Food Holding Cabinet - Full-Size", "Hot Food Holding Cabinet - Three-Quarter-Size"))</f>
        <v>Hot Food Holding Cabinet - Half-Size</v>
      </c>
      <c r="C25" s="9" t="s">
        <v>563</v>
      </c>
      <c r="D25" s="12" t="s">
        <v>365</v>
      </c>
      <c r="E25" s="12">
        <v>400</v>
      </c>
      <c r="F25" s="12">
        <v>40</v>
      </c>
    </row>
    <row r="26" spans="1:6" x14ac:dyDescent="0.25">
      <c r="A26" s="9">
        <v>2214596</v>
      </c>
      <c r="B26" s="9" t="str">
        <f>IF(M26&lt;=10, "Hot Food Holding Cabinet - Half-Size", IF(M26&gt;=15, "Hot Food Holding Cabinet - Full-Size", "Hot Food Holding Cabinet - Three-Quarter-Size"))</f>
        <v>Hot Food Holding Cabinet - Half-Size</v>
      </c>
      <c r="C26" s="9" t="s">
        <v>563</v>
      </c>
      <c r="D26" s="12" t="s">
        <v>366</v>
      </c>
      <c r="E26" s="12">
        <v>400</v>
      </c>
      <c r="F26" s="12">
        <v>40</v>
      </c>
    </row>
    <row r="27" spans="1:6" x14ac:dyDescent="0.25">
      <c r="A27" s="9">
        <v>2214600</v>
      </c>
      <c r="B27" s="9" t="str">
        <f>IF(M27&lt;=10, "Hot Food Holding Cabinet - Half-Size", IF(M27&gt;=15, "Hot Food Holding Cabinet - Full-Size", "Hot Food Holding Cabinet - Three-Quarter-Size"))</f>
        <v>Hot Food Holding Cabinet - Half-Size</v>
      </c>
      <c r="C27" s="9" t="s">
        <v>563</v>
      </c>
      <c r="D27" s="12" t="s">
        <v>367</v>
      </c>
      <c r="E27" s="12">
        <v>400</v>
      </c>
      <c r="F27" s="12">
        <v>40</v>
      </c>
    </row>
    <row r="28" spans="1:6" x14ac:dyDescent="0.25">
      <c r="A28" s="9">
        <v>2214602</v>
      </c>
      <c r="B28" s="9" t="str">
        <f>IF(M28&lt;=10, "Hot Food Holding Cabinet - Half-Size", IF(M28&gt;=15, "Hot Food Holding Cabinet - Full-Size", "Hot Food Holding Cabinet - Three-Quarter-Size"))</f>
        <v>Hot Food Holding Cabinet - Half-Size</v>
      </c>
      <c r="C28" s="9" t="s">
        <v>563</v>
      </c>
      <c r="D28" s="12" t="s">
        <v>369</v>
      </c>
      <c r="E28" s="12">
        <v>400</v>
      </c>
      <c r="F28" s="12">
        <v>40</v>
      </c>
    </row>
    <row r="29" spans="1:6" x14ac:dyDescent="0.25">
      <c r="A29" s="9">
        <v>2244488</v>
      </c>
      <c r="B29" s="9" t="str">
        <f>IF(M29&lt;=10, "Hot Food Holding Cabinet - Half-Size", IF(M29&gt;=15, "Hot Food Holding Cabinet - Full-Size", "Hot Food Holding Cabinet - Three-Quarter-Size"))</f>
        <v>Hot Food Holding Cabinet - Half-Size</v>
      </c>
      <c r="C29" s="9" t="s">
        <v>563</v>
      </c>
      <c r="D29" s="12" t="s">
        <v>397</v>
      </c>
      <c r="E29" s="12">
        <v>400</v>
      </c>
      <c r="F29" s="12">
        <v>40</v>
      </c>
    </row>
    <row r="30" spans="1:6" x14ac:dyDescent="0.25">
      <c r="A30" s="9">
        <v>2244489</v>
      </c>
      <c r="B30" s="9" t="str">
        <f>IF(M30&lt;=10, "Hot Food Holding Cabinet - Half-Size", IF(M30&gt;=15, "Hot Food Holding Cabinet - Full-Size", "Hot Food Holding Cabinet - Three-Quarter-Size"))</f>
        <v>Hot Food Holding Cabinet - Half-Size</v>
      </c>
      <c r="C30" s="9" t="s">
        <v>563</v>
      </c>
      <c r="D30" s="12" t="s">
        <v>398</v>
      </c>
      <c r="E30" s="12">
        <v>400</v>
      </c>
      <c r="F30" s="12">
        <v>40</v>
      </c>
    </row>
    <row r="31" spans="1:6" x14ac:dyDescent="0.25">
      <c r="A31" s="9">
        <v>2244490</v>
      </c>
      <c r="B31" s="9" t="str">
        <f>IF(M31&lt;=10, "Hot Food Holding Cabinet - Half-Size", IF(M31&gt;=15, "Hot Food Holding Cabinet - Full-Size", "Hot Food Holding Cabinet - Three-Quarter-Size"))</f>
        <v>Hot Food Holding Cabinet - Half-Size</v>
      </c>
      <c r="C31" s="9" t="s">
        <v>563</v>
      </c>
      <c r="D31" s="12" t="s">
        <v>399</v>
      </c>
      <c r="E31" s="12">
        <v>400</v>
      </c>
      <c r="F31" s="12">
        <v>40</v>
      </c>
    </row>
    <row r="32" spans="1:6" x14ac:dyDescent="0.25">
      <c r="A32" s="9">
        <v>2256416</v>
      </c>
      <c r="B32" s="9" t="str">
        <f>IF(M32&lt;=10, "Hot Food Holding Cabinet - Half-Size", IF(M32&gt;=15, "Hot Food Holding Cabinet - Full-Size", "Hot Food Holding Cabinet - Three-Quarter-Size"))</f>
        <v>Hot Food Holding Cabinet - Half-Size</v>
      </c>
      <c r="C32" s="9" t="s">
        <v>563</v>
      </c>
      <c r="D32" s="12" t="s">
        <v>416</v>
      </c>
      <c r="E32" s="12">
        <v>400</v>
      </c>
      <c r="F32" s="12">
        <v>40</v>
      </c>
    </row>
    <row r="33" spans="1:6" x14ac:dyDescent="0.25">
      <c r="A33" s="9">
        <v>2264468</v>
      </c>
      <c r="B33" s="9" t="str">
        <f>IF(M33&lt;=10, "Hot Food Holding Cabinet - Half-Size", IF(M33&gt;=15, "Hot Food Holding Cabinet - Full-Size", "Hot Food Holding Cabinet - Three-Quarter-Size"))</f>
        <v>Hot Food Holding Cabinet - Half-Size</v>
      </c>
      <c r="C33" s="9" t="s">
        <v>830</v>
      </c>
      <c r="D33" s="12" t="s">
        <v>417</v>
      </c>
      <c r="E33" s="12">
        <v>400</v>
      </c>
      <c r="F33" s="12">
        <v>40</v>
      </c>
    </row>
    <row r="34" spans="1:6" x14ac:dyDescent="0.25">
      <c r="A34" s="9">
        <v>2264469</v>
      </c>
      <c r="B34" s="9" t="str">
        <f>IF(M34&lt;=10, "Hot Food Holding Cabinet - Half-Size", IF(M34&gt;=15, "Hot Food Holding Cabinet - Full-Size", "Hot Food Holding Cabinet - Three-Quarter-Size"))</f>
        <v>Hot Food Holding Cabinet - Half-Size</v>
      </c>
      <c r="C34" s="9" t="s">
        <v>830</v>
      </c>
      <c r="D34" s="12" t="s">
        <v>417</v>
      </c>
      <c r="E34" s="12">
        <v>400</v>
      </c>
      <c r="F34" s="12">
        <v>40</v>
      </c>
    </row>
    <row r="35" spans="1:6" x14ac:dyDescent="0.25">
      <c r="A35" s="9">
        <v>2164723</v>
      </c>
      <c r="B35" s="9" t="str">
        <f>IF(M35&lt;=10, "Hot Food Holding Cabinet - Half-Size", IF(M35&gt;=15, "Hot Food Holding Cabinet - Full-Size", "Hot Food Holding Cabinet - Three-Quarter-Size"))</f>
        <v>Hot Food Holding Cabinet - Half-Size</v>
      </c>
      <c r="C35" s="9" t="s">
        <v>563</v>
      </c>
      <c r="D35" s="12" t="s">
        <v>444</v>
      </c>
      <c r="E35" s="12">
        <v>200</v>
      </c>
      <c r="F35" s="12">
        <v>20</v>
      </c>
    </row>
    <row r="36" spans="1:6" x14ac:dyDescent="0.25">
      <c r="A36" s="9">
        <v>2164724</v>
      </c>
      <c r="B36" s="9" t="str">
        <f>IF(M36&lt;=10, "Hot Food Holding Cabinet - Half-Size", IF(M36&gt;=15, "Hot Food Holding Cabinet - Full-Size", "Hot Food Holding Cabinet - Three-Quarter-Size"))</f>
        <v>Hot Food Holding Cabinet - Half-Size</v>
      </c>
      <c r="C36" s="9" t="s">
        <v>563</v>
      </c>
      <c r="D36" s="12" t="s">
        <v>445</v>
      </c>
      <c r="E36" s="12">
        <v>200</v>
      </c>
      <c r="F36" s="12">
        <v>20</v>
      </c>
    </row>
    <row r="37" spans="1:6" x14ac:dyDescent="0.25">
      <c r="A37" s="9">
        <v>2164725</v>
      </c>
      <c r="B37" s="9" t="str">
        <f>IF(M37&lt;=10, "Hot Food Holding Cabinet - Half-Size", IF(M37&gt;=15, "Hot Food Holding Cabinet - Full-Size", "Hot Food Holding Cabinet - Three-Quarter-Size"))</f>
        <v>Hot Food Holding Cabinet - Half-Size</v>
      </c>
      <c r="C37" s="9" t="s">
        <v>563</v>
      </c>
      <c r="D37" s="12" t="s">
        <v>446</v>
      </c>
      <c r="E37" s="12">
        <v>200</v>
      </c>
      <c r="F37" s="12">
        <v>20</v>
      </c>
    </row>
    <row r="38" spans="1:6" x14ac:dyDescent="0.25">
      <c r="A38" s="9">
        <v>2164726</v>
      </c>
      <c r="B38" s="9" t="str">
        <f>IF(M38&lt;=10, "Hot Food Holding Cabinet - Half-Size", IF(M38&gt;=15, "Hot Food Holding Cabinet - Full-Size", "Hot Food Holding Cabinet - Three-Quarter-Size"))</f>
        <v>Hot Food Holding Cabinet - Half-Size</v>
      </c>
      <c r="C38" s="9" t="s">
        <v>563</v>
      </c>
      <c r="D38" s="12" t="s">
        <v>447</v>
      </c>
      <c r="E38" s="12">
        <v>200</v>
      </c>
      <c r="F38" s="12">
        <v>20</v>
      </c>
    </row>
    <row r="39" spans="1:6" x14ac:dyDescent="0.25">
      <c r="A39" s="9">
        <v>2164727</v>
      </c>
      <c r="B39" s="9" t="str">
        <f>IF(M39&lt;=10, "Hot Food Holding Cabinet - Half-Size", IF(M39&gt;=15, "Hot Food Holding Cabinet - Full-Size", "Hot Food Holding Cabinet - Three-Quarter-Size"))</f>
        <v>Hot Food Holding Cabinet - Half-Size</v>
      </c>
      <c r="C39" s="9" t="s">
        <v>563</v>
      </c>
      <c r="D39" s="12" t="s">
        <v>448</v>
      </c>
      <c r="E39" s="12">
        <v>200</v>
      </c>
      <c r="F39" s="12">
        <v>20</v>
      </c>
    </row>
    <row r="40" spans="1:6" x14ac:dyDescent="0.25">
      <c r="A40" s="9">
        <v>2164728</v>
      </c>
      <c r="B40" s="9" t="str">
        <f>IF(M40&lt;=10, "Hot Food Holding Cabinet - Half-Size", IF(M40&gt;=15, "Hot Food Holding Cabinet - Full-Size", "Hot Food Holding Cabinet - Three-Quarter-Size"))</f>
        <v>Hot Food Holding Cabinet - Half-Size</v>
      </c>
      <c r="C40" s="9" t="s">
        <v>563</v>
      </c>
      <c r="D40" s="12" t="s">
        <v>449</v>
      </c>
      <c r="E40" s="12">
        <v>200</v>
      </c>
      <c r="F40" s="12">
        <v>20</v>
      </c>
    </row>
    <row r="41" spans="1:6" x14ac:dyDescent="0.25">
      <c r="A41" s="9">
        <v>2164729</v>
      </c>
      <c r="B41" s="9" t="str">
        <f>IF(M41&lt;=10, "Hot Food Holding Cabinet - Half-Size", IF(M41&gt;=15, "Hot Food Holding Cabinet - Full-Size", "Hot Food Holding Cabinet - Three-Quarter-Size"))</f>
        <v>Hot Food Holding Cabinet - Half-Size</v>
      </c>
      <c r="C41" s="9" t="s">
        <v>563</v>
      </c>
      <c r="D41" s="12" t="s">
        <v>450</v>
      </c>
      <c r="E41" s="12">
        <v>200</v>
      </c>
      <c r="F41" s="12">
        <v>20</v>
      </c>
    </row>
    <row r="42" spans="1:6" x14ac:dyDescent="0.25">
      <c r="A42" s="9">
        <v>2164730</v>
      </c>
      <c r="B42" s="9" t="str">
        <f>IF(M42&lt;=10, "Hot Food Holding Cabinet - Half-Size", IF(M42&gt;=15, "Hot Food Holding Cabinet - Full-Size", "Hot Food Holding Cabinet - Three-Quarter-Size"))</f>
        <v>Hot Food Holding Cabinet - Half-Size</v>
      </c>
      <c r="C42" s="9" t="s">
        <v>563</v>
      </c>
      <c r="D42" s="12" t="s">
        <v>451</v>
      </c>
      <c r="E42" s="12">
        <v>200</v>
      </c>
      <c r="F42" s="12">
        <v>20</v>
      </c>
    </row>
    <row r="43" spans="1:6" x14ac:dyDescent="0.25">
      <c r="A43" s="9">
        <v>2241644</v>
      </c>
      <c r="B43" s="9" t="str">
        <f>IF(M43&lt;=10, "Hot Food Holding Cabinet - Half-Size", IF(M43&gt;=15, "Hot Food Holding Cabinet - Full-Size", "Hot Food Holding Cabinet - Three-Quarter-Size"))</f>
        <v>Hot Food Holding Cabinet - Half-Size</v>
      </c>
      <c r="C43" s="9" t="s">
        <v>843</v>
      </c>
      <c r="D43" s="12" t="s">
        <v>396</v>
      </c>
      <c r="E43" s="12">
        <v>200</v>
      </c>
      <c r="F43" s="12">
        <v>20</v>
      </c>
    </row>
    <row r="44" spans="1:6" x14ac:dyDescent="0.25">
      <c r="A44" s="9">
        <v>2191388</v>
      </c>
      <c r="B44" s="9" t="str">
        <f>IF(M44&lt;=10, "Hot Food Holding Cabinet - Half-Size", IF(M44&gt;=15, "Hot Food Holding Cabinet - Full-Size", "Hot Food Holding Cabinet - Three-Quarter-Size"))</f>
        <v>Hot Food Holding Cabinet - Half-Size</v>
      </c>
      <c r="C44" s="9" t="s">
        <v>846</v>
      </c>
      <c r="D44" s="12" t="s">
        <v>363</v>
      </c>
      <c r="E44" s="12">
        <v>200</v>
      </c>
      <c r="F44" s="12">
        <v>20</v>
      </c>
    </row>
    <row r="45" spans="1:6" x14ac:dyDescent="0.25">
      <c r="A45" s="9">
        <v>2301635</v>
      </c>
      <c r="B45" s="9" t="str">
        <f>IF(M45&lt;=10, "Hot Food Holding Cabinet - Half-Size", IF(M45&gt;=15, "Hot Food Holding Cabinet - Full-Size", "Hot Food Holding Cabinet - Three-Quarter-Size"))</f>
        <v>Hot Food Holding Cabinet - Half-Size</v>
      </c>
      <c r="C45" s="9" t="s">
        <v>843</v>
      </c>
      <c r="D45" s="12" t="s">
        <v>418</v>
      </c>
      <c r="E45" s="12">
        <v>200</v>
      </c>
      <c r="F45" s="12">
        <v>20</v>
      </c>
    </row>
    <row r="46" spans="1:6" x14ac:dyDescent="0.25">
      <c r="A46" s="9">
        <v>1879439</v>
      </c>
      <c r="B46" s="9" t="str">
        <f>IF(M46&lt;=10, "Hot Food Holding Cabinet - Half-Size", IF(M46&gt;=15, "Hot Food Holding Cabinet - Full-Size", "Hot Food Holding Cabinet - Three-Quarter-Size"))</f>
        <v>Hot Food Holding Cabinet - Half-Size</v>
      </c>
      <c r="C46" s="9" t="s">
        <v>849</v>
      </c>
      <c r="D46" s="12" t="s">
        <v>441</v>
      </c>
      <c r="E46" s="12">
        <v>300</v>
      </c>
      <c r="F46" s="12">
        <v>30</v>
      </c>
    </row>
    <row r="47" spans="1:6" x14ac:dyDescent="0.25">
      <c r="A47" s="9">
        <v>1879440</v>
      </c>
      <c r="B47" s="9" t="str">
        <f>IF(M47&lt;=10, "Hot Food Holding Cabinet - Half-Size", IF(M47&gt;=15, "Hot Food Holding Cabinet - Full-Size", "Hot Food Holding Cabinet - Three-Quarter-Size"))</f>
        <v>Hot Food Holding Cabinet - Half-Size</v>
      </c>
      <c r="C47" s="9" t="s">
        <v>849</v>
      </c>
      <c r="D47" s="12" t="s">
        <v>442</v>
      </c>
      <c r="E47" s="12">
        <v>400</v>
      </c>
      <c r="F47" s="12">
        <v>40</v>
      </c>
    </row>
    <row r="48" spans="1:6" x14ac:dyDescent="0.25">
      <c r="A48" s="9">
        <v>1879441</v>
      </c>
      <c r="B48" s="9" t="str">
        <f>IF(M48&lt;=10, "Hot Food Holding Cabinet - Half-Size", IF(M48&gt;=15, "Hot Food Holding Cabinet - Full-Size", "Hot Food Holding Cabinet - Three-Quarter-Size"))</f>
        <v>Hot Food Holding Cabinet - Half-Size</v>
      </c>
      <c r="C48" s="9" t="s">
        <v>849</v>
      </c>
      <c r="D48" s="12" t="s">
        <v>443</v>
      </c>
      <c r="E48" s="12">
        <v>400</v>
      </c>
      <c r="F48" s="12">
        <v>40</v>
      </c>
    </row>
    <row r="49" spans="1:6" x14ac:dyDescent="0.25">
      <c r="A49" s="9">
        <v>2233393</v>
      </c>
      <c r="B49" s="9" t="str">
        <f>IF(M49&lt;=10, "Hot Food Holding Cabinet - Half-Size", IF(M49&gt;=15, "Hot Food Holding Cabinet - Full-Size", "Hot Food Holding Cabinet - Three-Quarter-Size"))</f>
        <v>Hot Food Holding Cabinet - Half-Size</v>
      </c>
      <c r="C49" s="9" t="s">
        <v>849</v>
      </c>
      <c r="D49" s="12" t="s">
        <v>370</v>
      </c>
      <c r="E49" s="12">
        <v>400</v>
      </c>
      <c r="F49" s="12">
        <v>40</v>
      </c>
    </row>
    <row r="50" spans="1:6" x14ac:dyDescent="0.25">
      <c r="A50" s="9">
        <v>2248558</v>
      </c>
      <c r="B50" s="9" t="str">
        <f>IF(M50&lt;=10, "Hot Food Holding Cabinet - Half-Size", IF(M50&gt;=15, "Hot Food Holding Cabinet - Full-Size", "Hot Food Holding Cabinet - Three-Quarter-Size"))</f>
        <v>Hot Food Holding Cabinet - Half-Size</v>
      </c>
      <c r="C50" s="9" t="s">
        <v>849</v>
      </c>
      <c r="D50" s="12" t="s">
        <v>412</v>
      </c>
      <c r="E50" s="12">
        <v>200</v>
      </c>
      <c r="F50" s="12">
        <v>20</v>
      </c>
    </row>
    <row r="51" spans="1:6" x14ac:dyDescent="0.25">
      <c r="A51" s="9">
        <v>1879437</v>
      </c>
      <c r="B51" s="9" t="str">
        <f>IF(M51&lt;=10, "Hot Food Holding Cabinet - Half-Size", IF(M51&gt;=15, "Hot Food Holding Cabinet - Full-Size", "Hot Food Holding Cabinet - Three-Quarter-Size"))</f>
        <v>Hot Food Holding Cabinet - Half-Size</v>
      </c>
      <c r="C51" s="9" t="s">
        <v>849</v>
      </c>
      <c r="D51" s="12" t="s">
        <v>359</v>
      </c>
      <c r="E51" s="12">
        <v>400</v>
      </c>
      <c r="F51" s="12">
        <v>40</v>
      </c>
    </row>
    <row r="52" spans="1:6" x14ac:dyDescent="0.25">
      <c r="A52" s="9">
        <v>1879438</v>
      </c>
      <c r="B52" s="9" t="str">
        <f>IF(M52&lt;=10, "Hot Food Holding Cabinet - Half-Size", IF(M52&gt;=15, "Hot Food Holding Cabinet - Full-Size", "Hot Food Holding Cabinet - Three-Quarter-Size"))</f>
        <v>Hot Food Holding Cabinet - Half-Size</v>
      </c>
      <c r="C52" s="9" t="s">
        <v>849</v>
      </c>
      <c r="D52" s="12" t="s">
        <v>360</v>
      </c>
      <c r="E52" s="12">
        <v>400</v>
      </c>
      <c r="F52" s="12">
        <v>40</v>
      </c>
    </row>
    <row r="53" spans="1:6" x14ac:dyDescent="0.25">
      <c r="A53" s="9">
        <v>2184502</v>
      </c>
      <c r="B53" s="9" t="str">
        <f>IF(M53&lt;=10, "Hot Food Holding Cabinet - Half-Size", IF(M53&gt;=15, "Hot Food Holding Cabinet - Full-Size", "Hot Food Holding Cabinet - Three-Quarter-Size"))</f>
        <v>Hot Food Holding Cabinet - Half-Size</v>
      </c>
      <c r="C53" s="9" t="s">
        <v>849</v>
      </c>
      <c r="D53" s="12" t="s">
        <v>359</v>
      </c>
      <c r="E53" s="12">
        <v>400</v>
      </c>
      <c r="F53" s="12">
        <v>40</v>
      </c>
    </row>
    <row r="54" spans="1:6" x14ac:dyDescent="0.25">
      <c r="A54" s="9">
        <v>2184501</v>
      </c>
      <c r="B54" s="9" t="str">
        <f>IF(M54&lt;=10, "Hot Food Holding Cabinet - Half-Size", IF(M54&gt;=15, "Hot Food Holding Cabinet - Full-Size", "Hot Food Holding Cabinet - Three-Quarter-Size"))</f>
        <v>Hot Food Holding Cabinet - Half-Size</v>
      </c>
      <c r="C54" s="9" t="s">
        <v>849</v>
      </c>
      <c r="D54" s="12" t="s">
        <v>358</v>
      </c>
      <c r="E54" s="12">
        <v>300</v>
      </c>
      <c r="F54" s="12">
        <v>30</v>
      </c>
    </row>
    <row r="55" spans="1:6" x14ac:dyDescent="0.25">
      <c r="A55" s="9">
        <v>2248535</v>
      </c>
      <c r="B55" s="9" t="str">
        <f>IF(M55&lt;=10, "Hot Food Holding Cabinet - Half-Size", IF(M55&gt;=15, "Hot Food Holding Cabinet - Full-Size", "Hot Food Holding Cabinet - Three-Quarter-Size"))</f>
        <v>Hot Food Holding Cabinet - Half-Size</v>
      </c>
      <c r="C55" s="9" t="s">
        <v>849</v>
      </c>
      <c r="D55" s="12" t="s">
        <v>400</v>
      </c>
      <c r="E55" s="12">
        <v>400</v>
      </c>
      <c r="F55" s="12">
        <v>40</v>
      </c>
    </row>
    <row r="56" spans="1:6" x14ac:dyDescent="0.25">
      <c r="A56" s="9">
        <v>2248536</v>
      </c>
      <c r="B56" s="9" t="str">
        <f>IF(M56&lt;=10, "Hot Food Holding Cabinet - Half-Size", IF(M56&gt;=15, "Hot Food Holding Cabinet - Full-Size", "Hot Food Holding Cabinet - Three-Quarter-Size"))</f>
        <v>Hot Food Holding Cabinet - Half-Size</v>
      </c>
      <c r="C56" s="9" t="s">
        <v>849</v>
      </c>
      <c r="D56" s="12" t="s">
        <v>401</v>
      </c>
      <c r="E56" s="12">
        <v>400</v>
      </c>
      <c r="F56" s="12">
        <v>40</v>
      </c>
    </row>
    <row r="57" spans="1:6" x14ac:dyDescent="0.25">
      <c r="A57" s="9">
        <v>2248538</v>
      </c>
      <c r="B57" s="9" t="str">
        <f>IF(M57&lt;=10, "Hot Food Holding Cabinet - Half-Size", IF(M57&gt;=15, "Hot Food Holding Cabinet - Full-Size", "Hot Food Holding Cabinet - Three-Quarter-Size"))</f>
        <v>Hot Food Holding Cabinet - Half-Size</v>
      </c>
      <c r="C57" s="9" t="s">
        <v>849</v>
      </c>
      <c r="D57" s="12" t="s">
        <v>402</v>
      </c>
      <c r="E57" s="12">
        <v>400</v>
      </c>
      <c r="F57" s="12">
        <v>40</v>
      </c>
    </row>
    <row r="58" spans="1:6" x14ac:dyDescent="0.25">
      <c r="A58" s="9">
        <v>2248539</v>
      </c>
      <c r="B58" s="9" t="str">
        <f>IF(M58&lt;=10, "Hot Food Holding Cabinet - Half-Size", IF(M58&gt;=15, "Hot Food Holding Cabinet - Full-Size", "Hot Food Holding Cabinet - Three-Quarter-Size"))</f>
        <v>Hot Food Holding Cabinet - Half-Size</v>
      </c>
      <c r="C58" s="9" t="s">
        <v>849</v>
      </c>
      <c r="D58" s="12" t="s">
        <v>403</v>
      </c>
      <c r="E58" s="12">
        <v>400</v>
      </c>
      <c r="F58" s="12">
        <v>40</v>
      </c>
    </row>
    <row r="59" spans="1:6" x14ac:dyDescent="0.25">
      <c r="A59" s="9">
        <v>2248540</v>
      </c>
      <c r="B59" s="9" t="str">
        <f>IF(M59&lt;=10, "Hot Food Holding Cabinet - Half-Size", IF(M59&gt;=15, "Hot Food Holding Cabinet - Full-Size", "Hot Food Holding Cabinet - Three-Quarter-Size"))</f>
        <v>Hot Food Holding Cabinet - Half-Size</v>
      </c>
      <c r="C59" s="9" t="s">
        <v>849</v>
      </c>
      <c r="D59" s="12" t="s">
        <v>404</v>
      </c>
      <c r="E59" s="12">
        <v>400</v>
      </c>
      <c r="F59" s="12">
        <v>40</v>
      </c>
    </row>
    <row r="60" spans="1:6" x14ac:dyDescent="0.25">
      <c r="A60" s="9">
        <v>2248544</v>
      </c>
      <c r="B60" s="9" t="str">
        <f>IF(M60&lt;=10, "Hot Food Holding Cabinet - Half-Size", IF(M60&gt;=15, "Hot Food Holding Cabinet - Full-Size", "Hot Food Holding Cabinet - Three-Quarter-Size"))</f>
        <v>Hot Food Holding Cabinet - Half-Size</v>
      </c>
      <c r="C60" s="9" t="s">
        <v>849</v>
      </c>
      <c r="D60" s="12" t="s">
        <v>405</v>
      </c>
      <c r="E60" s="12">
        <v>400</v>
      </c>
      <c r="F60" s="12">
        <v>40</v>
      </c>
    </row>
    <row r="61" spans="1:6" x14ac:dyDescent="0.25">
      <c r="A61" s="9">
        <v>2248546</v>
      </c>
      <c r="B61" s="9" t="str">
        <f>IF(M61&lt;=10, "Hot Food Holding Cabinet - Half-Size", IF(M61&gt;=15, "Hot Food Holding Cabinet - Full-Size", "Hot Food Holding Cabinet - Three-Quarter-Size"))</f>
        <v>Hot Food Holding Cabinet - Half-Size</v>
      </c>
      <c r="C61" s="9" t="s">
        <v>849</v>
      </c>
      <c r="D61" s="12" t="s">
        <v>406</v>
      </c>
      <c r="E61" s="12">
        <v>300</v>
      </c>
      <c r="F61" s="12">
        <v>30</v>
      </c>
    </row>
    <row r="62" spans="1:6" x14ac:dyDescent="0.25">
      <c r="A62" s="9">
        <v>2248549</v>
      </c>
      <c r="B62" s="9" t="str">
        <f>IF(M62&lt;=10, "Hot Food Holding Cabinet - Half-Size", IF(M62&gt;=15, "Hot Food Holding Cabinet - Full-Size", "Hot Food Holding Cabinet - Three-Quarter-Size"))</f>
        <v>Hot Food Holding Cabinet - Half-Size</v>
      </c>
      <c r="C62" s="9" t="s">
        <v>849</v>
      </c>
      <c r="D62" s="12" t="s">
        <v>407</v>
      </c>
      <c r="E62" s="12">
        <v>300</v>
      </c>
      <c r="F62" s="12">
        <v>30</v>
      </c>
    </row>
    <row r="63" spans="1:6" x14ac:dyDescent="0.25">
      <c r="A63" s="9">
        <v>2248550</v>
      </c>
      <c r="B63" s="9" t="str">
        <f>IF(M63&lt;=10, "Hot Food Holding Cabinet - Half-Size", IF(M63&gt;=15, "Hot Food Holding Cabinet - Full-Size", "Hot Food Holding Cabinet - Three-Quarter-Size"))</f>
        <v>Hot Food Holding Cabinet - Half-Size</v>
      </c>
      <c r="C63" s="9" t="s">
        <v>849</v>
      </c>
      <c r="D63" s="12" t="s">
        <v>408</v>
      </c>
      <c r="E63" s="12">
        <v>300</v>
      </c>
      <c r="F63" s="12">
        <v>30</v>
      </c>
    </row>
    <row r="64" spans="1:6" x14ac:dyDescent="0.25">
      <c r="A64" s="9">
        <v>2248551</v>
      </c>
      <c r="B64" s="9" t="str">
        <f>IF(M64&lt;=10, "Hot Food Holding Cabinet - Half-Size", IF(M64&gt;=15, "Hot Food Holding Cabinet - Full-Size", "Hot Food Holding Cabinet - Three-Quarter-Size"))</f>
        <v>Hot Food Holding Cabinet - Half-Size</v>
      </c>
      <c r="C64" s="9" t="s">
        <v>849</v>
      </c>
      <c r="D64" s="12" t="s">
        <v>409</v>
      </c>
      <c r="E64" s="12">
        <v>300</v>
      </c>
      <c r="F64" s="12">
        <v>30</v>
      </c>
    </row>
    <row r="65" spans="1:6" x14ac:dyDescent="0.25">
      <c r="A65" s="9">
        <v>2248554</v>
      </c>
      <c r="B65" s="9" t="str">
        <f>IF(M65&lt;=10, "Hot Food Holding Cabinet - Half-Size", IF(M65&gt;=15, "Hot Food Holding Cabinet - Full-Size", "Hot Food Holding Cabinet - Three-Quarter-Size"))</f>
        <v>Hot Food Holding Cabinet - Half-Size</v>
      </c>
      <c r="C65" s="9" t="s">
        <v>849</v>
      </c>
      <c r="D65" s="12" t="s">
        <v>386</v>
      </c>
      <c r="E65" s="12">
        <v>200</v>
      </c>
      <c r="F65" s="12">
        <v>20</v>
      </c>
    </row>
    <row r="66" spans="1:6" x14ac:dyDescent="0.25">
      <c r="A66" s="9">
        <v>2248555</v>
      </c>
      <c r="B66" s="9" t="str">
        <f>IF(M66&lt;=10, "Hot Food Holding Cabinet - Half-Size", IF(M66&gt;=15, "Hot Food Holding Cabinet - Full-Size", "Hot Food Holding Cabinet - Three-Quarter-Size"))</f>
        <v>Hot Food Holding Cabinet - Half-Size</v>
      </c>
      <c r="C66" s="9" t="s">
        <v>849</v>
      </c>
      <c r="D66" s="12" t="s">
        <v>410</v>
      </c>
      <c r="E66" s="12">
        <v>200</v>
      </c>
      <c r="F66" s="12">
        <v>20</v>
      </c>
    </row>
    <row r="67" spans="1:6" x14ac:dyDescent="0.25">
      <c r="A67" s="9">
        <v>2248557</v>
      </c>
      <c r="B67" s="9" t="str">
        <f>IF(M67&lt;=10, "Hot Food Holding Cabinet - Half-Size", IF(M67&gt;=15, "Hot Food Holding Cabinet - Full-Size", "Hot Food Holding Cabinet - Three-Quarter-Size"))</f>
        <v>Hot Food Holding Cabinet - Half-Size</v>
      </c>
      <c r="C67" s="9" t="s">
        <v>849</v>
      </c>
      <c r="D67" s="12" t="s">
        <v>411</v>
      </c>
      <c r="E67" s="12">
        <v>200</v>
      </c>
      <c r="F67" s="12">
        <v>20</v>
      </c>
    </row>
    <row r="68" spans="1:6" x14ac:dyDescent="0.25">
      <c r="A68" s="9">
        <v>1879436</v>
      </c>
      <c r="B68" s="9" t="str">
        <f>IF(M68&lt;=10, "Hot Food Holding Cabinet - Half-Size", IF(M68&gt;=15, "Hot Food Holding Cabinet - Full-Size", "Hot Food Holding Cabinet - Three-Quarter-Size"))</f>
        <v>Hot Food Holding Cabinet - Half-Size</v>
      </c>
      <c r="C68" s="9" t="s">
        <v>849</v>
      </c>
      <c r="D68" s="12" t="s">
        <v>358</v>
      </c>
      <c r="E68" s="12">
        <v>300</v>
      </c>
      <c r="F68" s="12">
        <v>30</v>
      </c>
    </row>
    <row r="69" spans="1:6" x14ac:dyDescent="0.25">
      <c r="A69" s="9">
        <v>2248610</v>
      </c>
      <c r="B69" s="9" t="str">
        <f>IF(M69&lt;=10, "Hot Food Holding Cabinet - Half-Size", IF(M69&gt;=15, "Hot Food Holding Cabinet - Full-Size", "Hot Food Holding Cabinet - Three-Quarter-Size"))</f>
        <v>Hot Food Holding Cabinet - Half-Size</v>
      </c>
      <c r="C69" s="9" t="s">
        <v>849</v>
      </c>
      <c r="D69" s="12" t="s">
        <v>413</v>
      </c>
      <c r="E69" s="12">
        <v>400</v>
      </c>
      <c r="F69" s="12">
        <v>40</v>
      </c>
    </row>
    <row r="70" spans="1:6" x14ac:dyDescent="0.25">
      <c r="A70" s="9">
        <v>2248611</v>
      </c>
      <c r="B70" s="9" t="str">
        <f>IF(M70&lt;=10, "Hot Food Holding Cabinet - Half-Size", IF(M70&gt;=15, "Hot Food Holding Cabinet - Full-Size", "Hot Food Holding Cabinet - Three-Quarter-Size"))</f>
        <v>Hot Food Holding Cabinet - Half-Size</v>
      </c>
      <c r="C70" s="9" t="s">
        <v>849</v>
      </c>
      <c r="D70" s="12" t="s">
        <v>414</v>
      </c>
      <c r="E70" s="12">
        <v>400</v>
      </c>
      <c r="F70" s="12">
        <v>40</v>
      </c>
    </row>
    <row r="71" spans="1:6" x14ac:dyDescent="0.25">
      <c r="A71" s="9">
        <v>1879435</v>
      </c>
      <c r="B71" s="9" t="str">
        <f>IF(M71&lt;=10, "Hot Food Holding Cabinet - Half-Size", IF(M71&gt;=15, "Hot Food Holding Cabinet - Full-Size", "Hot Food Holding Cabinet - Three-Quarter-Size"))</f>
        <v>Hot Food Holding Cabinet - Half-Size</v>
      </c>
      <c r="C71" s="9" t="s">
        <v>849</v>
      </c>
      <c r="D71" s="12" t="s">
        <v>440</v>
      </c>
      <c r="E71" s="12">
        <v>300</v>
      </c>
      <c r="F71" s="12">
        <v>30</v>
      </c>
    </row>
    <row r="72" spans="1:6" x14ac:dyDescent="0.25">
      <c r="A72" s="9">
        <v>2184503</v>
      </c>
      <c r="B72" s="9" t="str">
        <f>IF(M72&lt;=10, "Hot Food Holding Cabinet - Half-Size", IF(M72&gt;=15, "Hot Food Holding Cabinet - Full-Size", "Hot Food Holding Cabinet - Three-Quarter-Size"))</f>
        <v>Hot Food Holding Cabinet - Half-Size</v>
      </c>
      <c r="C72" s="9" t="s">
        <v>849</v>
      </c>
      <c r="D72" s="12" t="s">
        <v>360</v>
      </c>
      <c r="E72" s="12">
        <v>400</v>
      </c>
      <c r="F72" s="12">
        <v>40</v>
      </c>
    </row>
    <row r="73" spans="1:6" x14ac:dyDescent="0.25">
      <c r="A73" s="9">
        <v>2325746</v>
      </c>
      <c r="B73" s="9" t="str">
        <f>IF(M73&lt;=10, "Hot Food Holding Cabinet - Half-Size", IF(M73&gt;=15, "Hot Food Holding Cabinet - Full-Size", "Hot Food Holding Cabinet - Three-Quarter-Size"))</f>
        <v>Hot Food Holding Cabinet - Half-Size</v>
      </c>
      <c r="C73" s="9" t="s">
        <v>885</v>
      </c>
      <c r="D73" s="12" t="s">
        <v>437</v>
      </c>
      <c r="E73" s="12">
        <v>400</v>
      </c>
      <c r="F73" s="12">
        <v>40</v>
      </c>
    </row>
    <row r="74" spans="1:6" x14ac:dyDescent="0.25">
      <c r="A74" s="9">
        <v>2319682</v>
      </c>
      <c r="B74" s="9" t="str">
        <f>IF(M74&lt;=10, "Hot Food Holding Cabinet - Half-Size", IF(M74&gt;=15, "Hot Food Holding Cabinet - Full-Size", "Hot Food Holding Cabinet - Three-Quarter-Size"))</f>
        <v>Hot Food Holding Cabinet - Half-Size</v>
      </c>
      <c r="C74" s="9" t="s">
        <v>885</v>
      </c>
      <c r="D74" s="12" t="s">
        <v>434</v>
      </c>
      <c r="E74" s="12">
        <v>400</v>
      </c>
      <c r="F74" s="12">
        <v>40</v>
      </c>
    </row>
    <row r="75" spans="1:6" x14ac:dyDescent="0.25">
      <c r="A75" s="9">
        <v>2324953</v>
      </c>
      <c r="B75" s="9" t="str">
        <f>IF(M75&lt;=10, "Hot Food Holding Cabinet - Half-Size", IF(M75&gt;=15, "Hot Food Holding Cabinet - Full-Size", "Hot Food Holding Cabinet - Three-Quarter-Size"))</f>
        <v>Hot Food Holding Cabinet - Half-Size</v>
      </c>
      <c r="C75" s="9" t="s">
        <v>885</v>
      </c>
      <c r="D75" s="12" t="s">
        <v>436</v>
      </c>
      <c r="E75" s="12">
        <v>400</v>
      </c>
      <c r="F75" s="12">
        <v>40</v>
      </c>
    </row>
    <row r="76" spans="1:6" x14ac:dyDescent="0.25">
      <c r="A76" s="9">
        <v>2319673</v>
      </c>
      <c r="B76" s="9" t="str">
        <f>IF(M76&lt;=10, "Hot Food Holding Cabinet - Half-Size", IF(M76&gt;=15, "Hot Food Holding Cabinet - Full-Size", "Hot Food Holding Cabinet - Three-Quarter-Size"))</f>
        <v>Hot Food Holding Cabinet - Half-Size</v>
      </c>
      <c r="C76" s="9" t="s">
        <v>885</v>
      </c>
      <c r="D76" s="12" t="s">
        <v>427</v>
      </c>
      <c r="E76" s="12">
        <v>400</v>
      </c>
      <c r="F76" s="12">
        <v>40</v>
      </c>
    </row>
    <row r="77" spans="1:6" x14ac:dyDescent="0.25">
      <c r="A77" s="9">
        <v>2319676</v>
      </c>
      <c r="B77" s="9" t="str">
        <f>IF(M77&lt;=10, "Hot Food Holding Cabinet - Half-Size", IF(M77&gt;=15, "Hot Food Holding Cabinet - Full-Size", "Hot Food Holding Cabinet - Three-Quarter-Size"))</f>
        <v>Hot Food Holding Cabinet - Half-Size</v>
      </c>
      <c r="C77" s="9" t="s">
        <v>885</v>
      </c>
      <c r="D77" s="12" t="s">
        <v>430</v>
      </c>
      <c r="E77" s="12">
        <v>400</v>
      </c>
      <c r="F77" s="12">
        <v>40</v>
      </c>
    </row>
    <row r="78" spans="1:6" x14ac:dyDescent="0.25">
      <c r="A78" s="9">
        <v>2319674</v>
      </c>
      <c r="B78" s="9" t="str">
        <f>IF(M78&lt;=10, "Hot Food Holding Cabinet - Half-Size", IF(M78&gt;=15, "Hot Food Holding Cabinet - Full-Size", "Hot Food Holding Cabinet - Three-Quarter-Size"))</f>
        <v>Hot Food Holding Cabinet - Half-Size</v>
      </c>
      <c r="C78" s="9" t="s">
        <v>885</v>
      </c>
      <c r="D78" s="12" t="s">
        <v>428</v>
      </c>
      <c r="E78" s="12">
        <v>400</v>
      </c>
      <c r="F78" s="12">
        <v>40</v>
      </c>
    </row>
    <row r="79" spans="1:6" x14ac:dyDescent="0.25">
      <c r="A79" s="9">
        <v>2319675</v>
      </c>
      <c r="B79" s="9" t="str">
        <f>IF(M79&lt;=10, "Hot Food Holding Cabinet - Half-Size", IF(M79&gt;=15, "Hot Food Holding Cabinet - Full-Size", "Hot Food Holding Cabinet - Three-Quarter-Size"))</f>
        <v>Hot Food Holding Cabinet - Half-Size</v>
      </c>
      <c r="C79" s="9" t="s">
        <v>885</v>
      </c>
      <c r="D79" s="12" t="s">
        <v>429</v>
      </c>
      <c r="E79" s="12">
        <v>400</v>
      </c>
      <c r="F79" s="12">
        <v>40</v>
      </c>
    </row>
    <row r="80" spans="1:6" x14ac:dyDescent="0.25">
      <c r="A80" s="9">
        <v>2319677</v>
      </c>
      <c r="B80" s="9" t="str">
        <f>IF(M80&lt;=10, "Hot Food Holding Cabinet - Half-Size", IF(M80&gt;=15, "Hot Food Holding Cabinet - Full-Size", "Hot Food Holding Cabinet - Three-Quarter-Size"))</f>
        <v>Hot Food Holding Cabinet - Half-Size</v>
      </c>
      <c r="C80" s="9" t="s">
        <v>885</v>
      </c>
      <c r="D80" s="12" t="s">
        <v>431</v>
      </c>
      <c r="E80" s="12">
        <v>400</v>
      </c>
      <c r="F80" s="12">
        <v>40</v>
      </c>
    </row>
    <row r="81" spans="1:6" x14ac:dyDescent="0.25">
      <c r="A81" s="9">
        <v>2319663</v>
      </c>
      <c r="B81" s="9" t="str">
        <f>IF(M81&lt;=10, "Hot Food Holding Cabinet - Half-Size", IF(M81&gt;=15, "Hot Food Holding Cabinet - Full-Size", "Hot Food Holding Cabinet - Three-Quarter-Size"))</f>
        <v>Hot Food Holding Cabinet - Half-Size</v>
      </c>
      <c r="C81" s="9" t="s">
        <v>885</v>
      </c>
      <c r="D81" s="12" t="s">
        <v>421</v>
      </c>
      <c r="E81" s="12">
        <v>400</v>
      </c>
      <c r="F81" s="12">
        <v>40</v>
      </c>
    </row>
    <row r="82" spans="1:6" x14ac:dyDescent="0.25">
      <c r="A82" s="9">
        <v>2319664</v>
      </c>
      <c r="B82" s="9" t="str">
        <f>IF(M82&lt;=10, "Hot Food Holding Cabinet - Half-Size", IF(M82&gt;=15, "Hot Food Holding Cabinet - Full-Size", "Hot Food Holding Cabinet - Three-Quarter-Size"))</f>
        <v>Hot Food Holding Cabinet - Half-Size</v>
      </c>
      <c r="C82" s="9" t="s">
        <v>885</v>
      </c>
      <c r="D82" s="12" t="s">
        <v>422</v>
      </c>
      <c r="E82" s="12">
        <v>400</v>
      </c>
      <c r="F82" s="12">
        <v>40</v>
      </c>
    </row>
    <row r="83" spans="1:6" x14ac:dyDescent="0.25">
      <c r="A83" s="9">
        <v>2319665</v>
      </c>
      <c r="B83" s="9" t="str">
        <f>IF(M83&lt;=10, "Hot Food Holding Cabinet - Half-Size", IF(M83&gt;=15, "Hot Food Holding Cabinet - Full-Size", "Hot Food Holding Cabinet - Three-Quarter-Size"))</f>
        <v>Hot Food Holding Cabinet - Half-Size</v>
      </c>
      <c r="C83" s="9" t="s">
        <v>885</v>
      </c>
      <c r="D83" s="12" t="s">
        <v>423</v>
      </c>
      <c r="E83" s="12">
        <v>400</v>
      </c>
      <c r="F83" s="12">
        <v>40</v>
      </c>
    </row>
    <row r="84" spans="1:6" x14ac:dyDescent="0.25">
      <c r="A84" s="9">
        <v>2319666</v>
      </c>
      <c r="B84" s="9" t="str">
        <f>IF(M84&lt;=10, "Hot Food Holding Cabinet - Half-Size", IF(M84&gt;=15, "Hot Food Holding Cabinet - Full-Size", "Hot Food Holding Cabinet - Three-Quarter-Size"))</f>
        <v>Hot Food Holding Cabinet - Half-Size</v>
      </c>
      <c r="C84" s="9" t="s">
        <v>885</v>
      </c>
      <c r="D84" s="12" t="s">
        <v>424</v>
      </c>
      <c r="E84" s="12">
        <v>400</v>
      </c>
      <c r="F84" s="12">
        <v>40</v>
      </c>
    </row>
    <row r="85" spans="1:6" x14ac:dyDescent="0.25">
      <c r="A85" s="9">
        <v>2319667</v>
      </c>
      <c r="B85" s="9" t="str">
        <f>IF(M85&lt;=10, "Hot Food Holding Cabinet - Half-Size", IF(M85&gt;=15, "Hot Food Holding Cabinet - Full-Size", "Hot Food Holding Cabinet - Three-Quarter-Size"))</f>
        <v>Hot Food Holding Cabinet - Half-Size</v>
      </c>
      <c r="C85" s="9" t="s">
        <v>885</v>
      </c>
      <c r="D85" s="12" t="s">
        <v>425</v>
      </c>
      <c r="E85" s="12">
        <v>400</v>
      </c>
      <c r="F85" s="12">
        <v>40</v>
      </c>
    </row>
    <row r="86" spans="1:6" x14ac:dyDescent="0.25">
      <c r="A86" s="9">
        <v>2319668</v>
      </c>
      <c r="B86" s="9" t="str">
        <f>IF(M86&lt;=10, "Hot Food Holding Cabinet - Half-Size", IF(M86&gt;=15, "Hot Food Holding Cabinet - Full-Size", "Hot Food Holding Cabinet - Three-Quarter-Size"))</f>
        <v>Hot Food Holding Cabinet - Half-Size</v>
      </c>
      <c r="C86" s="9" t="s">
        <v>885</v>
      </c>
      <c r="D86" s="12" t="s">
        <v>426</v>
      </c>
      <c r="E86" s="12">
        <v>400</v>
      </c>
      <c r="F86" s="12">
        <v>40</v>
      </c>
    </row>
    <row r="87" spans="1:6" x14ac:dyDescent="0.25">
      <c r="A87" s="9">
        <v>2319680</v>
      </c>
      <c r="B87" s="9" t="str">
        <f>IF(M87&lt;=10, "Hot Food Holding Cabinet - Half-Size", IF(M87&gt;=15, "Hot Food Holding Cabinet - Full-Size", "Hot Food Holding Cabinet - Three-Quarter-Size"))</f>
        <v>Hot Food Holding Cabinet - Half-Size</v>
      </c>
      <c r="C87" s="9" t="s">
        <v>885</v>
      </c>
      <c r="D87" s="12" t="s">
        <v>432</v>
      </c>
      <c r="E87" s="12">
        <v>400</v>
      </c>
      <c r="F87" s="12">
        <v>40</v>
      </c>
    </row>
    <row r="88" spans="1:6" x14ac:dyDescent="0.25">
      <c r="A88" s="9">
        <v>2323933</v>
      </c>
      <c r="B88" s="9" t="str">
        <f>IF(M88&lt;=10, "Hot Food Holding Cabinet - Half-Size", IF(M88&gt;=15, "Hot Food Holding Cabinet - Full-Size", "Hot Food Holding Cabinet - Three-Quarter-Size"))</f>
        <v>Hot Food Holding Cabinet - Half-Size</v>
      </c>
      <c r="C88" s="9" t="s">
        <v>885</v>
      </c>
      <c r="D88" s="12" t="s">
        <v>435</v>
      </c>
      <c r="E88" s="12">
        <v>400</v>
      </c>
      <c r="F88" s="12">
        <v>40</v>
      </c>
    </row>
    <row r="89" spans="1:6" x14ac:dyDescent="0.25">
      <c r="A89" s="9">
        <v>2319661</v>
      </c>
      <c r="B89" s="9" t="str">
        <f>IF(M89&lt;=10, "Hot Food Holding Cabinet - Half-Size", IF(M89&gt;=15, "Hot Food Holding Cabinet - Full-Size", "Hot Food Holding Cabinet - Three-Quarter-Size"))</f>
        <v>Hot Food Holding Cabinet - Half-Size</v>
      </c>
      <c r="C89" s="9" t="s">
        <v>885</v>
      </c>
      <c r="D89" s="12" t="s">
        <v>419</v>
      </c>
      <c r="E89" s="12">
        <v>400</v>
      </c>
      <c r="F89" s="12">
        <v>40</v>
      </c>
    </row>
    <row r="90" spans="1:6" x14ac:dyDescent="0.25">
      <c r="A90" s="9">
        <v>2319662</v>
      </c>
      <c r="B90" s="9" t="str">
        <f>IF(M90&lt;=10, "Hot Food Holding Cabinet - Half-Size", IF(M90&gt;=15, "Hot Food Holding Cabinet - Full-Size", "Hot Food Holding Cabinet - Three-Quarter-Size"))</f>
        <v>Hot Food Holding Cabinet - Half-Size</v>
      </c>
      <c r="C90" s="9" t="s">
        <v>885</v>
      </c>
      <c r="D90" s="12" t="s">
        <v>420</v>
      </c>
      <c r="E90" s="12">
        <v>400</v>
      </c>
      <c r="F90" s="12">
        <v>40</v>
      </c>
    </row>
    <row r="91" spans="1:6" x14ac:dyDescent="0.25">
      <c r="A91" s="9">
        <v>2319681</v>
      </c>
      <c r="B91" s="9" t="str">
        <f>IF(M91&lt;=10, "Hot Food Holding Cabinet - Half-Size", IF(M91&gt;=15, "Hot Food Holding Cabinet - Full-Size", "Hot Food Holding Cabinet - Three-Quarter-Size"))</f>
        <v>Hot Food Holding Cabinet - Half-Size</v>
      </c>
      <c r="C91" s="9" t="s">
        <v>885</v>
      </c>
      <c r="D91" s="12" t="s">
        <v>433</v>
      </c>
      <c r="E91" s="12">
        <v>400</v>
      </c>
      <c r="F91" s="12">
        <v>40</v>
      </c>
    </row>
    <row r="92" spans="1:6" x14ac:dyDescent="0.25">
      <c r="A92" s="9">
        <v>2234881</v>
      </c>
      <c r="B92" s="9" t="str">
        <f>IF(M92&lt;=10, "Hot Food Holding Cabinet - Half-Size", IF(M92&gt;=15, "Hot Food Holding Cabinet - Full-Size", "Hot Food Holding Cabinet - Three-Quarter-Size"))</f>
        <v>Hot Food Holding Cabinet - Half-Size</v>
      </c>
      <c r="C92" s="9" t="s">
        <v>924</v>
      </c>
      <c r="D92" s="12" t="s">
        <v>385</v>
      </c>
      <c r="E92" s="12">
        <v>400</v>
      </c>
      <c r="F92" s="12">
        <v>40</v>
      </c>
    </row>
    <row r="93" spans="1:6" x14ac:dyDescent="0.25">
      <c r="A93" s="9">
        <v>2234883</v>
      </c>
      <c r="B93" s="9" t="str">
        <f>IF(M93&lt;=10, "Hot Food Holding Cabinet - Half-Size", IF(M93&gt;=15, "Hot Food Holding Cabinet - Full-Size", "Hot Food Holding Cabinet - Three-Quarter-Size"))</f>
        <v>Hot Food Holding Cabinet - Half-Size</v>
      </c>
      <c r="C93" s="9" t="s">
        <v>924</v>
      </c>
      <c r="D93" s="12" t="s">
        <v>388</v>
      </c>
      <c r="E93" s="12">
        <v>400</v>
      </c>
      <c r="F93" s="12">
        <v>40</v>
      </c>
    </row>
    <row r="94" spans="1:6" x14ac:dyDescent="0.25">
      <c r="A94" s="9">
        <v>2234884</v>
      </c>
      <c r="B94" s="9" t="str">
        <f>IF(M94&lt;=10, "Hot Food Holding Cabinet - Half-Size", IF(M94&gt;=15, "Hot Food Holding Cabinet - Full-Size", "Hot Food Holding Cabinet - Three-Quarter-Size"))</f>
        <v>Hot Food Holding Cabinet - Half-Size</v>
      </c>
      <c r="C94" s="9" t="s">
        <v>924</v>
      </c>
      <c r="D94" s="12" t="s">
        <v>389</v>
      </c>
      <c r="E94" s="12">
        <v>400</v>
      </c>
      <c r="F94" s="12">
        <v>40</v>
      </c>
    </row>
    <row r="95" spans="1:6" x14ac:dyDescent="0.25">
      <c r="A95" s="9">
        <v>2234885</v>
      </c>
      <c r="B95" s="9" t="str">
        <f>IF(M95&lt;=10, "Hot Food Holding Cabinet - Half-Size", IF(M95&gt;=15, "Hot Food Holding Cabinet - Full-Size", "Hot Food Holding Cabinet - Three-Quarter-Size"))</f>
        <v>Hot Food Holding Cabinet - Half-Size</v>
      </c>
      <c r="C95" s="9" t="s">
        <v>924</v>
      </c>
      <c r="D95" s="12" t="s">
        <v>390</v>
      </c>
      <c r="E95" s="12">
        <v>400</v>
      </c>
      <c r="F95" s="12">
        <v>40</v>
      </c>
    </row>
    <row r="96" spans="1:6" x14ac:dyDescent="0.25">
      <c r="A96" s="9">
        <v>2234886</v>
      </c>
      <c r="B96" s="9" t="str">
        <f>IF(M96&lt;=10, "Hot Food Holding Cabinet - Half-Size", IF(M96&gt;=15, "Hot Food Holding Cabinet - Full-Size", "Hot Food Holding Cabinet - Three-Quarter-Size"))</f>
        <v>Hot Food Holding Cabinet - Half-Size</v>
      </c>
      <c r="C96" s="9" t="s">
        <v>924</v>
      </c>
      <c r="D96" s="12" t="s">
        <v>391</v>
      </c>
      <c r="E96" s="12">
        <v>400</v>
      </c>
      <c r="F96" s="12">
        <v>40</v>
      </c>
    </row>
    <row r="97" spans="1:6" x14ac:dyDescent="0.25">
      <c r="A97" s="9">
        <v>2234887</v>
      </c>
      <c r="B97" s="9" t="str">
        <f>IF(M97&lt;=10, "Hot Food Holding Cabinet - Half-Size", IF(M97&gt;=15, "Hot Food Holding Cabinet - Full-Size", "Hot Food Holding Cabinet - Three-Quarter-Size"))</f>
        <v>Hot Food Holding Cabinet - Half-Size</v>
      </c>
      <c r="C97" s="9" t="s">
        <v>924</v>
      </c>
      <c r="D97" s="12" t="s">
        <v>392</v>
      </c>
      <c r="E97" s="12">
        <v>400</v>
      </c>
      <c r="F97" s="12">
        <v>40</v>
      </c>
    </row>
    <row r="98" spans="1:6" x14ac:dyDescent="0.25">
      <c r="A98" s="9">
        <v>2234888</v>
      </c>
      <c r="B98" s="9" t="str">
        <f>IF(M98&lt;=10, "Hot Food Holding Cabinet - Half-Size", IF(M98&gt;=15, "Hot Food Holding Cabinet - Full-Size", "Hot Food Holding Cabinet - Three-Quarter-Size"))</f>
        <v>Hot Food Holding Cabinet - Half-Size</v>
      </c>
      <c r="C98" s="9" t="s">
        <v>924</v>
      </c>
      <c r="D98" s="12" t="s">
        <v>393</v>
      </c>
      <c r="E98" s="12">
        <v>400</v>
      </c>
      <c r="F98" s="12">
        <v>40</v>
      </c>
    </row>
    <row r="99" spans="1:6" x14ac:dyDescent="0.25">
      <c r="A99" s="9">
        <v>2234889</v>
      </c>
      <c r="B99" s="9" t="str">
        <f>IF(M99&lt;=10, "Hot Food Holding Cabinet - Half-Size", IF(M99&gt;=15, "Hot Food Holding Cabinet - Full-Size", "Hot Food Holding Cabinet - Three-Quarter-Size"))</f>
        <v>Hot Food Holding Cabinet - Half-Size</v>
      </c>
      <c r="C99" s="9" t="s">
        <v>924</v>
      </c>
      <c r="D99" s="12" t="s">
        <v>394</v>
      </c>
      <c r="E99" s="12">
        <v>400</v>
      </c>
      <c r="F99" s="12">
        <v>40</v>
      </c>
    </row>
    <row r="100" spans="1:6" x14ac:dyDescent="0.25">
      <c r="A100" s="9">
        <v>2234890</v>
      </c>
      <c r="B100" s="9" t="str">
        <f>IF(M100&lt;=10, "Hot Food Holding Cabinet - Half-Size", IF(M100&gt;=15, "Hot Food Holding Cabinet - Full-Size", "Hot Food Holding Cabinet - Three-Quarter-Size"))</f>
        <v>Hot Food Holding Cabinet - Half-Size</v>
      </c>
      <c r="C100" s="9" t="s">
        <v>924</v>
      </c>
      <c r="D100" s="12" t="s">
        <v>395</v>
      </c>
      <c r="E100" s="12">
        <v>400</v>
      </c>
      <c r="F100" s="12">
        <v>40</v>
      </c>
    </row>
    <row r="101" spans="1:6" x14ac:dyDescent="0.25">
      <c r="A101" s="9">
        <v>2234873</v>
      </c>
      <c r="B101" s="9" t="str">
        <f>IF(M101&lt;=10, "Hot Food Holding Cabinet - Half-Size", IF(M101&gt;=15, "Hot Food Holding Cabinet - Full-Size", "Hot Food Holding Cabinet - Three-Quarter-Size"))</f>
        <v>Hot Food Holding Cabinet - Half-Size</v>
      </c>
      <c r="C101" s="9" t="s">
        <v>924</v>
      </c>
      <c r="D101" s="12" t="s">
        <v>377</v>
      </c>
      <c r="E101" s="12">
        <v>400</v>
      </c>
      <c r="F101" s="12">
        <v>40</v>
      </c>
    </row>
    <row r="102" spans="1:6" x14ac:dyDescent="0.25">
      <c r="A102" s="9">
        <v>2234876</v>
      </c>
      <c r="B102" s="9" t="str">
        <f>IF(M102&lt;=10, "Hot Food Holding Cabinet - Half-Size", IF(M102&gt;=15, "Hot Food Holding Cabinet - Full-Size", "Hot Food Holding Cabinet - Three-Quarter-Size"))</f>
        <v>Hot Food Holding Cabinet - Half-Size</v>
      </c>
      <c r="C102" s="9" t="s">
        <v>924</v>
      </c>
      <c r="D102" s="12" t="s">
        <v>380</v>
      </c>
      <c r="E102" s="12">
        <v>400</v>
      </c>
      <c r="F102" s="12">
        <v>40</v>
      </c>
    </row>
    <row r="103" spans="1:6" x14ac:dyDescent="0.25">
      <c r="A103" s="9">
        <v>2234872</v>
      </c>
      <c r="B103" s="9" t="str">
        <f>IF(M103&lt;=10, "Hot Food Holding Cabinet - Half-Size", IF(M103&gt;=15, "Hot Food Holding Cabinet - Full-Size", "Hot Food Holding Cabinet - Three-Quarter-Size"))</f>
        <v>Hot Food Holding Cabinet - Half-Size</v>
      </c>
      <c r="C103" s="9" t="s">
        <v>924</v>
      </c>
      <c r="D103" s="12" t="s">
        <v>376</v>
      </c>
      <c r="E103" s="12">
        <v>400</v>
      </c>
      <c r="F103" s="12">
        <v>40</v>
      </c>
    </row>
    <row r="104" spans="1:6" x14ac:dyDescent="0.25">
      <c r="A104" s="9">
        <v>2234871</v>
      </c>
      <c r="B104" s="9" t="str">
        <f>IF(M104&lt;=10, "Hot Food Holding Cabinet - Half-Size", IF(M104&gt;=15, "Hot Food Holding Cabinet - Full-Size", "Hot Food Holding Cabinet - Three-Quarter-Size"))</f>
        <v>Hot Food Holding Cabinet - Half-Size</v>
      </c>
      <c r="C104" s="9" t="s">
        <v>924</v>
      </c>
      <c r="D104" s="12" t="s">
        <v>375</v>
      </c>
      <c r="E104" s="12">
        <v>400</v>
      </c>
      <c r="F104" s="12">
        <v>40</v>
      </c>
    </row>
    <row r="105" spans="1:6" x14ac:dyDescent="0.25">
      <c r="A105" s="9">
        <v>2234870</v>
      </c>
      <c r="B105" s="9" t="str">
        <f>IF(M105&lt;=10, "Hot Food Holding Cabinet - Half-Size", IF(M105&gt;=15, "Hot Food Holding Cabinet - Full-Size", "Hot Food Holding Cabinet - Three-Quarter-Size"))</f>
        <v>Hot Food Holding Cabinet - Half-Size</v>
      </c>
      <c r="C105" s="9" t="s">
        <v>924</v>
      </c>
      <c r="D105" s="12" t="s">
        <v>374</v>
      </c>
      <c r="E105" s="12">
        <v>400</v>
      </c>
      <c r="F105" s="12">
        <v>40</v>
      </c>
    </row>
    <row r="106" spans="1:6" x14ac:dyDescent="0.25">
      <c r="A106" s="9">
        <v>2234875</v>
      </c>
      <c r="B106" s="9" t="str">
        <f>IF(M106&lt;=10, "Hot Food Holding Cabinet - Half-Size", IF(M106&gt;=15, "Hot Food Holding Cabinet - Full-Size", "Hot Food Holding Cabinet - Three-Quarter-Size"))</f>
        <v>Hot Food Holding Cabinet - Half-Size</v>
      </c>
      <c r="C106" s="9" t="s">
        <v>924</v>
      </c>
      <c r="D106" s="12" t="s">
        <v>379</v>
      </c>
      <c r="E106" s="12">
        <v>400</v>
      </c>
      <c r="F106" s="12">
        <v>40</v>
      </c>
    </row>
    <row r="107" spans="1:6" x14ac:dyDescent="0.25">
      <c r="A107" s="9">
        <v>2234874</v>
      </c>
      <c r="B107" s="9" t="str">
        <f>IF(M107&lt;=10, "Hot Food Holding Cabinet - Half-Size", IF(M107&gt;=15, "Hot Food Holding Cabinet - Full-Size", "Hot Food Holding Cabinet - Three-Quarter-Size"))</f>
        <v>Hot Food Holding Cabinet - Half-Size</v>
      </c>
      <c r="C107" s="9" t="s">
        <v>924</v>
      </c>
      <c r="D107" s="12" t="s">
        <v>378</v>
      </c>
      <c r="E107" s="12">
        <v>400</v>
      </c>
      <c r="F107" s="12">
        <v>40</v>
      </c>
    </row>
    <row r="108" spans="1:6" x14ac:dyDescent="0.25">
      <c r="A108" s="9">
        <v>2234869</v>
      </c>
      <c r="B108" s="9" t="str">
        <f>IF(M108&lt;=10, "Hot Food Holding Cabinet - Half-Size", IF(M108&gt;=15, "Hot Food Holding Cabinet - Full-Size", "Hot Food Holding Cabinet - Three-Quarter-Size"))</f>
        <v>Hot Food Holding Cabinet - Half-Size</v>
      </c>
      <c r="C108" s="9" t="s">
        <v>924</v>
      </c>
      <c r="D108" s="12" t="s">
        <v>373</v>
      </c>
      <c r="E108" s="12">
        <v>400</v>
      </c>
      <c r="F108" s="12">
        <v>40</v>
      </c>
    </row>
    <row r="109" spans="1:6" x14ac:dyDescent="0.25">
      <c r="A109" s="9">
        <v>2234868</v>
      </c>
      <c r="B109" s="9" t="str">
        <f>IF(M109&lt;=10, "Hot Food Holding Cabinet - Half-Size", IF(M109&gt;=15, "Hot Food Holding Cabinet - Full-Size", "Hot Food Holding Cabinet - Three-Quarter-Size"))</f>
        <v>Hot Food Holding Cabinet - Half-Size</v>
      </c>
      <c r="C109" s="9" t="s">
        <v>924</v>
      </c>
      <c r="D109" s="12" t="s">
        <v>372</v>
      </c>
      <c r="E109" s="12">
        <v>400</v>
      </c>
      <c r="F109" s="12">
        <v>40</v>
      </c>
    </row>
    <row r="110" spans="1:6" x14ac:dyDescent="0.25">
      <c r="A110" s="9">
        <v>2251157</v>
      </c>
      <c r="B110" s="9" t="s">
        <v>2524</v>
      </c>
      <c r="C110" s="9" t="s">
        <v>785</v>
      </c>
      <c r="D110" s="12" t="s">
        <v>415</v>
      </c>
      <c r="E110" s="12">
        <v>400</v>
      </c>
      <c r="F110" s="12">
        <v>40</v>
      </c>
    </row>
    <row r="111" spans="1:6" x14ac:dyDescent="0.25">
      <c r="A111" s="9">
        <v>2175142</v>
      </c>
      <c r="B111" s="9" t="s">
        <v>2524</v>
      </c>
      <c r="C111" s="9" t="s">
        <v>788</v>
      </c>
      <c r="D111" s="12" t="s">
        <v>355</v>
      </c>
      <c r="E111" s="12">
        <v>400</v>
      </c>
      <c r="F111" s="12">
        <v>40</v>
      </c>
    </row>
    <row r="112" spans="1:6" x14ac:dyDescent="0.25">
      <c r="A112" s="9">
        <v>2167999</v>
      </c>
      <c r="B112" s="9" t="s">
        <v>2524</v>
      </c>
      <c r="C112" s="9" t="s">
        <v>561</v>
      </c>
      <c r="D112" s="12" t="s">
        <v>346</v>
      </c>
      <c r="E112" s="12">
        <v>400</v>
      </c>
      <c r="F112" s="12">
        <v>40</v>
      </c>
    </row>
    <row r="113" spans="1:6" x14ac:dyDescent="0.25">
      <c r="A113" s="9">
        <v>2167998</v>
      </c>
      <c r="B113" s="9" t="s">
        <v>2524</v>
      </c>
      <c r="C113" s="9" t="s">
        <v>561</v>
      </c>
      <c r="D113" s="12" t="s">
        <v>345</v>
      </c>
      <c r="E113" s="12">
        <v>400</v>
      </c>
      <c r="F113" s="12">
        <v>40</v>
      </c>
    </row>
    <row r="114" spans="1:6" x14ac:dyDescent="0.25">
      <c r="A114" s="9">
        <v>2167996</v>
      </c>
      <c r="B114" s="9" t="s">
        <v>2526</v>
      </c>
      <c r="C114" s="9" t="s">
        <v>561</v>
      </c>
      <c r="D114" s="12" t="s">
        <v>344</v>
      </c>
      <c r="E114" s="12">
        <v>200</v>
      </c>
      <c r="F114" s="12">
        <v>20</v>
      </c>
    </row>
    <row r="115" spans="1:6" x14ac:dyDescent="0.25">
      <c r="A115" s="9">
        <v>2167995</v>
      </c>
      <c r="B115" s="9" t="s">
        <v>2524</v>
      </c>
      <c r="C115" s="9" t="s">
        <v>561</v>
      </c>
      <c r="D115" s="12" t="s">
        <v>343</v>
      </c>
      <c r="E115" s="12">
        <v>400</v>
      </c>
      <c r="F115" s="12">
        <v>40</v>
      </c>
    </row>
    <row r="116" spans="1:6" x14ac:dyDescent="0.25">
      <c r="A116" s="9">
        <v>2167994</v>
      </c>
      <c r="B116" s="9" t="s">
        <v>2524</v>
      </c>
      <c r="C116" s="9" t="s">
        <v>561</v>
      </c>
      <c r="D116" s="12" t="s">
        <v>452</v>
      </c>
      <c r="E116" s="12">
        <v>400</v>
      </c>
      <c r="F116" s="12">
        <v>40</v>
      </c>
    </row>
    <row r="117" spans="1:6" x14ac:dyDescent="0.25">
      <c r="A117" s="9">
        <v>1864527</v>
      </c>
      <c r="B117" s="9" t="s">
        <v>2526</v>
      </c>
      <c r="C117" s="9" t="s">
        <v>561</v>
      </c>
      <c r="D117" s="12" t="s">
        <v>439</v>
      </c>
      <c r="E117" s="12">
        <v>200</v>
      </c>
      <c r="F117" s="12">
        <v>20</v>
      </c>
    </row>
    <row r="118" spans="1:6" x14ac:dyDescent="0.25">
      <c r="A118" s="7">
        <v>1864526</v>
      </c>
      <c r="B118" s="8" t="s">
        <v>2524</v>
      </c>
      <c r="C118" s="9" t="s">
        <v>561</v>
      </c>
      <c r="D118" s="1" t="s">
        <v>438</v>
      </c>
      <c r="E118" s="13">
        <v>400</v>
      </c>
      <c r="F118" s="13">
        <v>40</v>
      </c>
    </row>
    <row r="119" spans="1:6" x14ac:dyDescent="0.25">
      <c r="A119" s="7">
        <v>2169854</v>
      </c>
      <c r="B119" s="8" t="s">
        <v>2524</v>
      </c>
      <c r="C119" s="9" t="s">
        <v>561</v>
      </c>
      <c r="D119" s="1" t="s">
        <v>352</v>
      </c>
      <c r="E119" s="13">
        <v>400</v>
      </c>
      <c r="F119" s="13">
        <v>40</v>
      </c>
    </row>
    <row r="120" spans="1:6" x14ac:dyDescent="0.25">
      <c r="A120" s="7">
        <v>2169853</v>
      </c>
      <c r="B120" s="8" t="s">
        <v>2526</v>
      </c>
      <c r="C120" s="9" t="s">
        <v>561</v>
      </c>
      <c r="D120" s="1" t="s">
        <v>351</v>
      </c>
      <c r="E120" s="13">
        <v>200</v>
      </c>
      <c r="F120" s="13">
        <v>20</v>
      </c>
    </row>
    <row r="121" spans="1:6" x14ac:dyDescent="0.25">
      <c r="A121" s="7">
        <v>2173838</v>
      </c>
      <c r="B121" s="8" t="s">
        <v>2524</v>
      </c>
      <c r="C121" s="9" t="s">
        <v>561</v>
      </c>
      <c r="D121" s="1" t="s">
        <v>353</v>
      </c>
      <c r="E121" s="13">
        <v>400</v>
      </c>
      <c r="F121" s="13">
        <v>40</v>
      </c>
    </row>
    <row r="122" spans="1:6" x14ac:dyDescent="0.25">
      <c r="A122" s="7">
        <v>2173839</v>
      </c>
      <c r="B122" s="8" t="s">
        <v>2524</v>
      </c>
      <c r="C122" s="9" t="s">
        <v>561</v>
      </c>
      <c r="D122" s="1" t="s">
        <v>354</v>
      </c>
      <c r="E122" s="13">
        <v>400</v>
      </c>
      <c r="F122" s="13">
        <v>40</v>
      </c>
    </row>
    <row r="123" spans="1:6" x14ac:dyDescent="0.25">
      <c r="A123" s="7">
        <v>2169852</v>
      </c>
      <c r="B123" s="8" t="s">
        <v>2525</v>
      </c>
      <c r="C123" s="9" t="s">
        <v>561</v>
      </c>
      <c r="D123" s="1" t="s">
        <v>350</v>
      </c>
      <c r="E123" s="13">
        <v>300</v>
      </c>
      <c r="F123" s="13">
        <v>30</v>
      </c>
    </row>
    <row r="124" spans="1:6" x14ac:dyDescent="0.25">
      <c r="A124" s="7">
        <v>2169850</v>
      </c>
      <c r="B124" s="8" t="s">
        <v>2526</v>
      </c>
      <c r="C124" s="9" t="s">
        <v>561</v>
      </c>
      <c r="D124" s="1" t="s">
        <v>348</v>
      </c>
      <c r="E124" s="13">
        <v>200</v>
      </c>
      <c r="F124" s="13">
        <v>20</v>
      </c>
    </row>
    <row r="125" spans="1:6" x14ac:dyDescent="0.25">
      <c r="A125" s="7">
        <v>2169851</v>
      </c>
      <c r="B125" s="8" t="s">
        <v>2526</v>
      </c>
      <c r="C125" s="9" t="s">
        <v>561</v>
      </c>
      <c r="D125" s="1" t="s">
        <v>349</v>
      </c>
      <c r="E125" s="13">
        <v>200</v>
      </c>
      <c r="F125" s="13">
        <v>20</v>
      </c>
    </row>
    <row r="126" spans="1:6" x14ac:dyDescent="0.25">
      <c r="A126" s="7">
        <v>2169849</v>
      </c>
      <c r="B126" s="8" t="s">
        <v>2526</v>
      </c>
      <c r="C126" s="9" t="s">
        <v>561</v>
      </c>
      <c r="D126" s="1" t="s">
        <v>347</v>
      </c>
      <c r="E126" s="13">
        <v>200</v>
      </c>
      <c r="F126" s="13">
        <v>20</v>
      </c>
    </row>
    <row r="127" spans="1:6" x14ac:dyDescent="0.25">
      <c r="A127" s="7">
        <v>2214601</v>
      </c>
      <c r="B127" s="8" t="s">
        <v>2524</v>
      </c>
      <c r="C127" s="9" t="s">
        <v>563</v>
      </c>
      <c r="D127" s="1" t="s">
        <v>368</v>
      </c>
      <c r="E127" s="13">
        <v>400</v>
      </c>
      <c r="F127" s="13">
        <v>40</v>
      </c>
    </row>
    <row r="128" spans="1:6" x14ac:dyDescent="0.25">
      <c r="A128" s="7">
        <v>2175873</v>
      </c>
      <c r="B128" s="8" t="s">
        <v>2526</v>
      </c>
      <c r="C128" s="9" t="s">
        <v>811</v>
      </c>
      <c r="D128" s="1" t="s">
        <v>356</v>
      </c>
      <c r="E128" s="13">
        <v>200</v>
      </c>
      <c r="F128" s="13">
        <v>20</v>
      </c>
    </row>
    <row r="129" spans="1:6" x14ac:dyDescent="0.25">
      <c r="A129" s="7">
        <v>2176815</v>
      </c>
      <c r="B129" s="8" t="s">
        <v>2524</v>
      </c>
      <c r="C129" s="9" t="s">
        <v>563</v>
      </c>
      <c r="D129" s="1" t="s">
        <v>357</v>
      </c>
      <c r="E129" s="13">
        <v>400</v>
      </c>
      <c r="F129" s="13">
        <v>40</v>
      </c>
    </row>
    <row r="130" spans="1:6" x14ac:dyDescent="0.25">
      <c r="A130" s="7">
        <v>2188858</v>
      </c>
      <c r="B130" s="8" t="s">
        <v>2524</v>
      </c>
      <c r="C130" s="9" t="s">
        <v>563</v>
      </c>
      <c r="D130" s="1" t="s">
        <v>361</v>
      </c>
      <c r="E130" s="13">
        <v>400</v>
      </c>
      <c r="F130" s="13">
        <v>40</v>
      </c>
    </row>
    <row r="131" spans="1:6" x14ac:dyDescent="0.25">
      <c r="A131" s="7">
        <v>2188859</v>
      </c>
      <c r="B131" s="8" t="s">
        <v>2524</v>
      </c>
      <c r="C131" s="9" t="s">
        <v>563</v>
      </c>
      <c r="D131" s="1" t="s">
        <v>362</v>
      </c>
      <c r="E131" s="13">
        <v>400</v>
      </c>
      <c r="F131" s="13">
        <v>40</v>
      </c>
    </row>
    <row r="132" spans="1:6" x14ac:dyDescent="0.25">
      <c r="A132" s="7">
        <v>2214208</v>
      </c>
      <c r="B132" s="8" t="s">
        <v>2524</v>
      </c>
      <c r="C132" s="9" t="s">
        <v>563</v>
      </c>
      <c r="D132" s="1" t="s">
        <v>364</v>
      </c>
      <c r="E132" s="13">
        <v>400</v>
      </c>
      <c r="F132" s="13">
        <v>40</v>
      </c>
    </row>
    <row r="133" spans="1:6" x14ac:dyDescent="0.25">
      <c r="A133" s="7">
        <v>2214595</v>
      </c>
      <c r="B133" s="8" t="s">
        <v>2524</v>
      </c>
      <c r="C133" s="9" t="s">
        <v>563</v>
      </c>
      <c r="D133" s="1" t="s">
        <v>365</v>
      </c>
      <c r="E133" s="13">
        <v>400</v>
      </c>
      <c r="F133" s="13">
        <v>40</v>
      </c>
    </row>
    <row r="134" spans="1:6" x14ac:dyDescent="0.25">
      <c r="A134" s="7">
        <v>2214596</v>
      </c>
      <c r="B134" s="8" t="s">
        <v>2524</v>
      </c>
      <c r="C134" s="9" t="s">
        <v>563</v>
      </c>
      <c r="D134" s="1" t="s">
        <v>366</v>
      </c>
      <c r="E134" s="13">
        <v>400</v>
      </c>
      <c r="F134" s="13">
        <v>40</v>
      </c>
    </row>
    <row r="135" spans="1:6" x14ac:dyDescent="0.25">
      <c r="A135" s="7">
        <v>2214600</v>
      </c>
      <c r="B135" s="8" t="s">
        <v>2524</v>
      </c>
      <c r="C135" s="9" t="s">
        <v>563</v>
      </c>
      <c r="D135" s="1" t="s">
        <v>367</v>
      </c>
      <c r="E135" s="13">
        <v>400</v>
      </c>
      <c r="F135" s="13">
        <v>40</v>
      </c>
    </row>
    <row r="136" spans="1:6" x14ac:dyDescent="0.25">
      <c r="A136" s="7">
        <v>2214602</v>
      </c>
      <c r="B136" s="8" t="s">
        <v>2524</v>
      </c>
      <c r="C136" s="9" t="s">
        <v>563</v>
      </c>
      <c r="D136" s="1" t="s">
        <v>369</v>
      </c>
      <c r="E136" s="13">
        <v>400</v>
      </c>
      <c r="F136" s="13">
        <v>40</v>
      </c>
    </row>
    <row r="137" spans="1:6" x14ac:dyDescent="0.25">
      <c r="A137" s="7">
        <v>2244488</v>
      </c>
      <c r="B137" s="8" t="s">
        <v>2524</v>
      </c>
      <c r="C137" s="9" t="s">
        <v>563</v>
      </c>
      <c r="D137" s="1" t="s">
        <v>397</v>
      </c>
      <c r="E137" s="13">
        <v>400</v>
      </c>
      <c r="F137" s="13">
        <v>40</v>
      </c>
    </row>
    <row r="138" spans="1:6" x14ac:dyDescent="0.25">
      <c r="A138" s="7">
        <v>2244489</v>
      </c>
      <c r="B138" s="8" t="s">
        <v>2524</v>
      </c>
      <c r="C138" s="9" t="s">
        <v>563</v>
      </c>
      <c r="D138" s="1" t="s">
        <v>398</v>
      </c>
      <c r="E138" s="13">
        <v>400</v>
      </c>
      <c r="F138" s="13">
        <v>40</v>
      </c>
    </row>
    <row r="139" spans="1:6" x14ac:dyDescent="0.25">
      <c r="A139" s="7">
        <v>2244490</v>
      </c>
      <c r="B139" s="8" t="s">
        <v>2524</v>
      </c>
      <c r="C139" s="9" t="s">
        <v>563</v>
      </c>
      <c r="D139" s="1" t="s">
        <v>399</v>
      </c>
      <c r="E139" s="13">
        <v>400</v>
      </c>
      <c r="F139" s="13">
        <v>40</v>
      </c>
    </row>
    <row r="140" spans="1:6" x14ac:dyDescent="0.25">
      <c r="A140" s="7">
        <v>2256416</v>
      </c>
      <c r="B140" s="8" t="s">
        <v>2524</v>
      </c>
      <c r="C140" s="9" t="s">
        <v>563</v>
      </c>
      <c r="D140" s="1" t="s">
        <v>416</v>
      </c>
      <c r="E140" s="13">
        <v>400</v>
      </c>
      <c r="F140" s="13">
        <v>40</v>
      </c>
    </row>
    <row r="141" spans="1:6" x14ac:dyDescent="0.25">
      <c r="A141" s="7">
        <v>2264468</v>
      </c>
      <c r="B141" s="8" t="s">
        <v>2524</v>
      </c>
      <c r="C141" s="9" t="s">
        <v>830</v>
      </c>
      <c r="D141" s="1" t="s">
        <v>417</v>
      </c>
      <c r="E141" s="13">
        <v>400</v>
      </c>
      <c r="F141" s="13">
        <v>40</v>
      </c>
    </row>
    <row r="142" spans="1:6" x14ac:dyDescent="0.25">
      <c r="A142" s="7">
        <v>2264469</v>
      </c>
      <c r="B142" s="8" t="s">
        <v>2524</v>
      </c>
      <c r="C142" s="9" t="s">
        <v>830</v>
      </c>
      <c r="D142" s="1" t="s">
        <v>417</v>
      </c>
      <c r="E142" s="13">
        <v>400</v>
      </c>
      <c r="F142" s="13">
        <v>40</v>
      </c>
    </row>
    <row r="143" spans="1:6" x14ac:dyDescent="0.25">
      <c r="A143" s="7">
        <v>2164723</v>
      </c>
      <c r="B143" s="8" t="s">
        <v>2526</v>
      </c>
      <c r="C143" s="9" t="s">
        <v>563</v>
      </c>
      <c r="D143" s="1" t="s">
        <v>444</v>
      </c>
      <c r="E143" s="13">
        <v>200</v>
      </c>
      <c r="F143" s="13">
        <v>20</v>
      </c>
    </row>
    <row r="144" spans="1:6" x14ac:dyDescent="0.25">
      <c r="A144" s="7">
        <v>2164724</v>
      </c>
      <c r="B144" s="8" t="s">
        <v>2526</v>
      </c>
      <c r="C144" s="9" t="s">
        <v>563</v>
      </c>
      <c r="D144" s="1" t="s">
        <v>445</v>
      </c>
      <c r="E144" s="13">
        <v>200</v>
      </c>
      <c r="F144" s="13">
        <v>20</v>
      </c>
    </row>
    <row r="145" spans="1:6" x14ac:dyDescent="0.25">
      <c r="A145" s="7">
        <v>2164725</v>
      </c>
      <c r="B145" s="8" t="s">
        <v>2526</v>
      </c>
      <c r="C145" s="9" t="s">
        <v>563</v>
      </c>
      <c r="D145" s="1" t="s">
        <v>446</v>
      </c>
      <c r="E145" s="13">
        <v>200</v>
      </c>
      <c r="F145" s="13">
        <v>20</v>
      </c>
    </row>
    <row r="146" spans="1:6" x14ac:dyDescent="0.25">
      <c r="A146" s="7">
        <v>2164726</v>
      </c>
      <c r="B146" s="8" t="s">
        <v>2526</v>
      </c>
      <c r="C146" s="9" t="s">
        <v>563</v>
      </c>
      <c r="D146" s="1" t="s">
        <v>447</v>
      </c>
      <c r="E146" s="13">
        <v>200</v>
      </c>
      <c r="F146" s="13">
        <v>20</v>
      </c>
    </row>
    <row r="147" spans="1:6" x14ac:dyDescent="0.25">
      <c r="A147" s="7">
        <v>2164727</v>
      </c>
      <c r="B147" s="8" t="s">
        <v>2526</v>
      </c>
      <c r="C147" s="9" t="s">
        <v>563</v>
      </c>
      <c r="D147" s="1" t="s">
        <v>448</v>
      </c>
      <c r="E147" s="13">
        <v>200</v>
      </c>
      <c r="F147" s="13">
        <v>20</v>
      </c>
    </row>
    <row r="148" spans="1:6" x14ac:dyDescent="0.25">
      <c r="A148" s="7">
        <v>2164728</v>
      </c>
      <c r="B148" s="8" t="s">
        <v>2526</v>
      </c>
      <c r="C148" s="9" t="s">
        <v>563</v>
      </c>
      <c r="D148" s="1" t="s">
        <v>449</v>
      </c>
      <c r="E148" s="13">
        <v>200</v>
      </c>
      <c r="F148" s="13">
        <v>20</v>
      </c>
    </row>
    <row r="149" spans="1:6" x14ac:dyDescent="0.25">
      <c r="A149" s="7">
        <v>2164729</v>
      </c>
      <c r="B149" s="8" t="s">
        <v>2526</v>
      </c>
      <c r="C149" s="9" t="s">
        <v>563</v>
      </c>
      <c r="D149" s="1" t="s">
        <v>450</v>
      </c>
      <c r="E149" s="13">
        <v>200</v>
      </c>
      <c r="F149" s="13">
        <v>20</v>
      </c>
    </row>
    <row r="150" spans="1:6" x14ac:dyDescent="0.25">
      <c r="A150" s="7">
        <v>2164730</v>
      </c>
      <c r="B150" s="8" t="s">
        <v>2526</v>
      </c>
      <c r="C150" s="9" t="s">
        <v>563</v>
      </c>
      <c r="D150" s="1" t="s">
        <v>451</v>
      </c>
      <c r="E150" s="13">
        <v>200</v>
      </c>
      <c r="F150" s="13">
        <v>20</v>
      </c>
    </row>
    <row r="151" spans="1:6" x14ac:dyDescent="0.25">
      <c r="A151" s="7">
        <v>2241644</v>
      </c>
      <c r="B151" s="8" t="s">
        <v>2526</v>
      </c>
      <c r="C151" s="9" t="s">
        <v>843</v>
      </c>
      <c r="D151" s="1" t="s">
        <v>396</v>
      </c>
      <c r="E151" s="13">
        <v>200</v>
      </c>
      <c r="F151" s="13">
        <v>20</v>
      </c>
    </row>
    <row r="152" spans="1:6" x14ac:dyDescent="0.25">
      <c r="A152" s="7">
        <v>2191388</v>
      </c>
      <c r="B152" s="8" t="s">
        <v>2526</v>
      </c>
      <c r="C152" s="9" t="s">
        <v>846</v>
      </c>
      <c r="D152" s="1" t="s">
        <v>363</v>
      </c>
      <c r="E152" s="13">
        <v>200</v>
      </c>
      <c r="F152" s="13">
        <v>20</v>
      </c>
    </row>
    <row r="153" spans="1:6" x14ac:dyDescent="0.25">
      <c r="A153" s="7">
        <v>2301635</v>
      </c>
      <c r="B153" s="8" t="s">
        <v>2526</v>
      </c>
      <c r="C153" s="9" t="s">
        <v>843</v>
      </c>
      <c r="D153" s="1" t="s">
        <v>418</v>
      </c>
      <c r="E153" s="13">
        <v>200</v>
      </c>
      <c r="F153" s="13">
        <v>20</v>
      </c>
    </row>
    <row r="154" spans="1:6" x14ac:dyDescent="0.25">
      <c r="A154" s="7">
        <v>1879439</v>
      </c>
      <c r="B154" s="8" t="s">
        <v>2525</v>
      </c>
      <c r="C154" s="9" t="s">
        <v>849</v>
      </c>
      <c r="D154" s="1" t="s">
        <v>441</v>
      </c>
      <c r="E154" s="13">
        <v>300</v>
      </c>
      <c r="F154" s="13">
        <v>30</v>
      </c>
    </row>
    <row r="155" spans="1:6" x14ac:dyDescent="0.25">
      <c r="A155" s="7">
        <v>1879440</v>
      </c>
      <c r="B155" s="8" t="s">
        <v>2524</v>
      </c>
      <c r="C155" s="9" t="s">
        <v>849</v>
      </c>
      <c r="D155" s="1" t="s">
        <v>442</v>
      </c>
      <c r="E155" s="13">
        <v>400</v>
      </c>
      <c r="F155" s="13">
        <v>40</v>
      </c>
    </row>
    <row r="156" spans="1:6" x14ac:dyDescent="0.25">
      <c r="A156" s="7">
        <v>1879441</v>
      </c>
      <c r="B156" s="8" t="s">
        <v>2524</v>
      </c>
      <c r="C156" s="9" t="s">
        <v>849</v>
      </c>
      <c r="D156" s="1" t="s">
        <v>443</v>
      </c>
      <c r="E156" s="13">
        <v>400</v>
      </c>
      <c r="F156" s="13">
        <v>40</v>
      </c>
    </row>
    <row r="157" spans="1:6" x14ac:dyDescent="0.25">
      <c r="A157" s="7">
        <v>2233393</v>
      </c>
      <c r="B157" s="8" t="s">
        <v>2524</v>
      </c>
      <c r="C157" s="9" t="s">
        <v>849</v>
      </c>
      <c r="D157" s="1" t="s">
        <v>370</v>
      </c>
      <c r="E157" s="13">
        <v>400</v>
      </c>
      <c r="F157" s="13">
        <v>40</v>
      </c>
    </row>
    <row r="158" spans="1:6" x14ac:dyDescent="0.25">
      <c r="A158" s="7">
        <v>2248558</v>
      </c>
      <c r="B158" s="8" t="s">
        <v>2526</v>
      </c>
      <c r="C158" s="9" t="s">
        <v>849</v>
      </c>
      <c r="D158" s="1" t="s">
        <v>412</v>
      </c>
      <c r="E158" s="13">
        <v>200</v>
      </c>
      <c r="F158" s="13">
        <v>20</v>
      </c>
    </row>
    <row r="159" spans="1:6" x14ac:dyDescent="0.25">
      <c r="A159" s="7">
        <v>1879437</v>
      </c>
      <c r="B159" s="8" t="s">
        <v>2524</v>
      </c>
      <c r="C159" s="9" t="s">
        <v>849</v>
      </c>
      <c r="D159" s="1" t="s">
        <v>359</v>
      </c>
      <c r="E159" s="13">
        <v>400</v>
      </c>
      <c r="F159" s="13">
        <v>40</v>
      </c>
    </row>
    <row r="160" spans="1:6" x14ac:dyDescent="0.25">
      <c r="A160" s="7">
        <v>1879438</v>
      </c>
      <c r="B160" s="8" t="s">
        <v>2524</v>
      </c>
      <c r="C160" s="9" t="s">
        <v>849</v>
      </c>
      <c r="D160" s="1" t="s">
        <v>360</v>
      </c>
      <c r="E160" s="13">
        <v>400</v>
      </c>
      <c r="F160" s="13">
        <v>40</v>
      </c>
    </row>
    <row r="161" spans="1:6" x14ac:dyDescent="0.25">
      <c r="A161" s="7">
        <v>2184502</v>
      </c>
      <c r="B161" s="8" t="s">
        <v>2524</v>
      </c>
      <c r="C161" s="9" t="s">
        <v>849</v>
      </c>
      <c r="D161" s="1" t="s">
        <v>359</v>
      </c>
      <c r="E161" s="13">
        <v>400</v>
      </c>
      <c r="F161" s="13">
        <v>40</v>
      </c>
    </row>
    <row r="162" spans="1:6" x14ac:dyDescent="0.25">
      <c r="A162" s="7">
        <v>2184501</v>
      </c>
      <c r="B162" s="8" t="s">
        <v>2525</v>
      </c>
      <c r="C162" s="9" t="s">
        <v>849</v>
      </c>
      <c r="D162" s="1" t="s">
        <v>358</v>
      </c>
      <c r="E162" s="13">
        <v>300</v>
      </c>
      <c r="F162" s="13">
        <v>30</v>
      </c>
    </row>
    <row r="163" spans="1:6" x14ac:dyDescent="0.25">
      <c r="A163" s="7">
        <v>2248535</v>
      </c>
      <c r="B163" s="8" t="s">
        <v>2524</v>
      </c>
      <c r="C163" s="9" t="s">
        <v>849</v>
      </c>
      <c r="D163" s="1" t="s">
        <v>400</v>
      </c>
      <c r="E163" s="13">
        <v>400</v>
      </c>
      <c r="F163" s="13">
        <v>40</v>
      </c>
    </row>
    <row r="164" spans="1:6" x14ac:dyDescent="0.25">
      <c r="A164" s="7">
        <v>2248536</v>
      </c>
      <c r="B164" s="8" t="s">
        <v>2524</v>
      </c>
      <c r="C164" s="9" t="s">
        <v>849</v>
      </c>
      <c r="D164" s="1" t="s">
        <v>401</v>
      </c>
      <c r="E164" s="13">
        <v>400</v>
      </c>
      <c r="F164" s="13">
        <v>40</v>
      </c>
    </row>
    <row r="165" spans="1:6" x14ac:dyDescent="0.25">
      <c r="A165" s="7">
        <v>2248538</v>
      </c>
      <c r="B165" s="8" t="s">
        <v>2524</v>
      </c>
      <c r="C165" s="9" t="s">
        <v>849</v>
      </c>
      <c r="D165" s="1" t="s">
        <v>402</v>
      </c>
      <c r="E165" s="13">
        <v>400</v>
      </c>
      <c r="F165" s="13">
        <v>40</v>
      </c>
    </row>
    <row r="166" spans="1:6" x14ac:dyDescent="0.25">
      <c r="A166" s="7">
        <v>2248539</v>
      </c>
      <c r="B166" s="8" t="s">
        <v>2524</v>
      </c>
      <c r="C166" s="9" t="s">
        <v>849</v>
      </c>
      <c r="D166" s="1" t="s">
        <v>403</v>
      </c>
      <c r="E166" s="13">
        <v>400</v>
      </c>
      <c r="F166" s="13">
        <v>40</v>
      </c>
    </row>
    <row r="167" spans="1:6" x14ac:dyDescent="0.25">
      <c r="A167" s="7">
        <v>2248540</v>
      </c>
      <c r="B167" s="8" t="s">
        <v>2524</v>
      </c>
      <c r="C167" s="9" t="s">
        <v>849</v>
      </c>
      <c r="D167" s="1" t="s">
        <v>404</v>
      </c>
      <c r="E167" s="13">
        <v>400</v>
      </c>
      <c r="F167" s="13">
        <v>40</v>
      </c>
    </row>
    <row r="168" spans="1:6" x14ac:dyDescent="0.25">
      <c r="A168" s="7">
        <v>2248544</v>
      </c>
      <c r="B168" s="8" t="s">
        <v>2524</v>
      </c>
      <c r="C168" s="9" t="s">
        <v>849</v>
      </c>
      <c r="D168" s="1" t="s">
        <v>405</v>
      </c>
      <c r="E168" s="13">
        <v>400</v>
      </c>
      <c r="F168" s="13">
        <v>40</v>
      </c>
    </row>
    <row r="169" spans="1:6" x14ac:dyDescent="0.25">
      <c r="A169" s="7">
        <v>2248546</v>
      </c>
      <c r="B169" s="8" t="s">
        <v>2525</v>
      </c>
      <c r="C169" s="9" t="s">
        <v>849</v>
      </c>
      <c r="D169" s="1" t="s">
        <v>406</v>
      </c>
      <c r="E169" s="13">
        <v>300</v>
      </c>
      <c r="F169" s="13">
        <v>30</v>
      </c>
    </row>
    <row r="170" spans="1:6" x14ac:dyDescent="0.25">
      <c r="A170" s="7">
        <v>2248549</v>
      </c>
      <c r="B170" s="8" t="s">
        <v>2525</v>
      </c>
      <c r="C170" s="9" t="s">
        <v>849</v>
      </c>
      <c r="D170" s="1" t="s">
        <v>407</v>
      </c>
      <c r="E170" s="13">
        <v>300</v>
      </c>
      <c r="F170" s="13">
        <v>30</v>
      </c>
    </row>
    <row r="171" spans="1:6" x14ac:dyDescent="0.25">
      <c r="A171" s="7">
        <v>2248550</v>
      </c>
      <c r="B171" s="8" t="s">
        <v>2525</v>
      </c>
      <c r="C171" s="9" t="s">
        <v>849</v>
      </c>
      <c r="D171" s="1" t="s">
        <v>408</v>
      </c>
      <c r="E171" s="13">
        <v>300</v>
      </c>
      <c r="F171" s="13">
        <v>30</v>
      </c>
    </row>
    <row r="172" spans="1:6" x14ac:dyDescent="0.25">
      <c r="A172" s="7">
        <v>2248551</v>
      </c>
      <c r="B172" s="8" t="s">
        <v>2525</v>
      </c>
      <c r="C172" s="9" t="s">
        <v>849</v>
      </c>
      <c r="D172" s="1" t="s">
        <v>409</v>
      </c>
      <c r="E172" s="13">
        <v>300</v>
      </c>
      <c r="F172" s="13">
        <v>30</v>
      </c>
    </row>
    <row r="173" spans="1:6" x14ac:dyDescent="0.25">
      <c r="A173" s="7">
        <v>2248554</v>
      </c>
      <c r="B173" s="8" t="s">
        <v>2526</v>
      </c>
      <c r="C173" s="9" t="s">
        <v>849</v>
      </c>
      <c r="D173" s="1" t="s">
        <v>386</v>
      </c>
      <c r="E173" s="13">
        <v>200</v>
      </c>
      <c r="F173" s="13">
        <v>20</v>
      </c>
    </row>
    <row r="174" spans="1:6" x14ac:dyDescent="0.25">
      <c r="A174" s="7">
        <v>2248555</v>
      </c>
      <c r="B174" s="8" t="s">
        <v>2526</v>
      </c>
      <c r="C174" s="9" t="s">
        <v>849</v>
      </c>
      <c r="D174" s="1" t="s">
        <v>410</v>
      </c>
      <c r="E174" s="13">
        <v>200</v>
      </c>
      <c r="F174" s="13">
        <v>20</v>
      </c>
    </row>
    <row r="175" spans="1:6" x14ac:dyDescent="0.25">
      <c r="A175" s="7">
        <v>2248557</v>
      </c>
      <c r="B175" s="8" t="s">
        <v>2526</v>
      </c>
      <c r="C175" s="9" t="s">
        <v>849</v>
      </c>
      <c r="D175" s="1" t="s">
        <v>411</v>
      </c>
      <c r="E175" s="13">
        <v>200</v>
      </c>
      <c r="F175" s="13">
        <v>20</v>
      </c>
    </row>
    <row r="176" spans="1:6" x14ac:dyDescent="0.25">
      <c r="A176" s="7">
        <v>1879436</v>
      </c>
      <c r="B176" s="8" t="s">
        <v>2525</v>
      </c>
      <c r="C176" s="9" t="s">
        <v>849</v>
      </c>
      <c r="D176" s="1" t="s">
        <v>358</v>
      </c>
      <c r="E176" s="13">
        <v>300</v>
      </c>
      <c r="F176" s="13">
        <v>30</v>
      </c>
    </row>
    <row r="177" spans="1:6" x14ac:dyDescent="0.25">
      <c r="A177" s="7">
        <v>2248610</v>
      </c>
      <c r="B177" s="8" t="s">
        <v>2524</v>
      </c>
      <c r="C177" s="9" t="s">
        <v>849</v>
      </c>
      <c r="D177" s="1" t="s">
        <v>413</v>
      </c>
      <c r="E177" s="13">
        <v>400</v>
      </c>
      <c r="F177" s="13">
        <v>40</v>
      </c>
    </row>
    <row r="178" spans="1:6" x14ac:dyDescent="0.25">
      <c r="A178" s="7">
        <v>2248611</v>
      </c>
      <c r="B178" s="8" t="s">
        <v>2524</v>
      </c>
      <c r="C178" s="9" t="s">
        <v>849</v>
      </c>
      <c r="D178" s="1" t="s">
        <v>414</v>
      </c>
      <c r="E178" s="13">
        <v>400</v>
      </c>
      <c r="F178" s="13">
        <v>40</v>
      </c>
    </row>
    <row r="179" spans="1:6" x14ac:dyDescent="0.25">
      <c r="A179" s="7">
        <v>1879435</v>
      </c>
      <c r="B179" s="8" t="s">
        <v>2525</v>
      </c>
      <c r="C179" s="9" t="s">
        <v>849</v>
      </c>
      <c r="D179" s="1" t="s">
        <v>440</v>
      </c>
      <c r="E179" s="13">
        <v>300</v>
      </c>
      <c r="F179" s="13">
        <v>30</v>
      </c>
    </row>
    <row r="180" spans="1:6" x14ac:dyDescent="0.25">
      <c r="A180" s="7">
        <v>2184503</v>
      </c>
      <c r="B180" s="8" t="s">
        <v>2524</v>
      </c>
      <c r="C180" s="9" t="s">
        <v>849</v>
      </c>
      <c r="D180" s="1" t="s">
        <v>360</v>
      </c>
      <c r="E180" s="13">
        <v>400</v>
      </c>
      <c r="F180" s="13">
        <v>40</v>
      </c>
    </row>
    <row r="181" spans="1:6" x14ac:dyDescent="0.25">
      <c r="A181" s="7">
        <v>2325746</v>
      </c>
      <c r="B181" s="8" t="s">
        <v>2524</v>
      </c>
      <c r="C181" s="9" t="s">
        <v>885</v>
      </c>
      <c r="D181" s="1" t="s">
        <v>437</v>
      </c>
      <c r="E181" s="13">
        <v>400</v>
      </c>
      <c r="F181" s="13">
        <v>40</v>
      </c>
    </row>
    <row r="182" spans="1:6" x14ac:dyDescent="0.25">
      <c r="A182" s="7">
        <v>2319682</v>
      </c>
      <c r="B182" s="8" t="s">
        <v>2524</v>
      </c>
      <c r="C182" s="9" t="s">
        <v>885</v>
      </c>
      <c r="D182" s="1" t="s">
        <v>434</v>
      </c>
      <c r="E182" s="13">
        <v>400</v>
      </c>
      <c r="F182" s="13">
        <v>40</v>
      </c>
    </row>
    <row r="183" spans="1:6" x14ac:dyDescent="0.25">
      <c r="A183" s="7">
        <v>2324953</v>
      </c>
      <c r="B183" s="8" t="s">
        <v>2524</v>
      </c>
      <c r="C183" s="9" t="s">
        <v>885</v>
      </c>
      <c r="D183" s="1" t="s">
        <v>436</v>
      </c>
      <c r="E183" s="13">
        <v>400</v>
      </c>
      <c r="F183" s="13">
        <v>40</v>
      </c>
    </row>
    <row r="184" spans="1:6" x14ac:dyDescent="0.25">
      <c r="A184" s="7">
        <v>2319673</v>
      </c>
      <c r="B184" s="8" t="s">
        <v>2524</v>
      </c>
      <c r="C184" s="9" t="s">
        <v>885</v>
      </c>
      <c r="D184" s="1" t="s">
        <v>427</v>
      </c>
      <c r="E184" s="13">
        <v>400</v>
      </c>
      <c r="F184" s="13">
        <v>40</v>
      </c>
    </row>
    <row r="185" spans="1:6" x14ac:dyDescent="0.25">
      <c r="A185" s="7">
        <v>2319676</v>
      </c>
      <c r="B185" s="8" t="s">
        <v>2524</v>
      </c>
      <c r="C185" s="9" t="s">
        <v>885</v>
      </c>
      <c r="D185" s="1" t="s">
        <v>430</v>
      </c>
      <c r="E185" s="13">
        <v>400</v>
      </c>
      <c r="F185" s="13">
        <v>40</v>
      </c>
    </row>
    <row r="186" spans="1:6" x14ac:dyDescent="0.25">
      <c r="A186" s="7">
        <v>2319674</v>
      </c>
      <c r="B186" s="8" t="s">
        <v>2524</v>
      </c>
      <c r="C186" s="9" t="s">
        <v>885</v>
      </c>
      <c r="D186" s="1" t="s">
        <v>428</v>
      </c>
      <c r="E186" s="13">
        <v>400</v>
      </c>
      <c r="F186" s="13">
        <v>40</v>
      </c>
    </row>
    <row r="187" spans="1:6" x14ac:dyDescent="0.25">
      <c r="A187" s="7">
        <v>2319675</v>
      </c>
      <c r="B187" s="8" t="s">
        <v>2524</v>
      </c>
      <c r="C187" s="9" t="s">
        <v>885</v>
      </c>
      <c r="D187" s="1" t="s">
        <v>429</v>
      </c>
      <c r="E187" s="13">
        <v>400</v>
      </c>
      <c r="F187" s="13">
        <v>40</v>
      </c>
    </row>
    <row r="188" spans="1:6" x14ac:dyDescent="0.25">
      <c r="A188" s="7">
        <v>2319677</v>
      </c>
      <c r="B188" s="8" t="s">
        <v>2524</v>
      </c>
      <c r="C188" s="9" t="s">
        <v>885</v>
      </c>
      <c r="D188" s="1" t="s">
        <v>431</v>
      </c>
      <c r="E188" s="13">
        <v>400</v>
      </c>
      <c r="F188" s="13">
        <v>40</v>
      </c>
    </row>
    <row r="189" spans="1:6" x14ac:dyDescent="0.25">
      <c r="A189" s="7">
        <v>2319663</v>
      </c>
      <c r="B189" s="8" t="s">
        <v>2524</v>
      </c>
      <c r="C189" s="9" t="s">
        <v>885</v>
      </c>
      <c r="D189" s="1" t="s">
        <v>421</v>
      </c>
      <c r="E189" s="13">
        <v>400</v>
      </c>
      <c r="F189" s="13">
        <v>40</v>
      </c>
    </row>
    <row r="190" spans="1:6" x14ac:dyDescent="0.25">
      <c r="A190" s="7">
        <v>2319664</v>
      </c>
      <c r="B190" s="8" t="s">
        <v>2524</v>
      </c>
      <c r="C190" s="9" t="s">
        <v>885</v>
      </c>
      <c r="D190" s="1" t="s">
        <v>422</v>
      </c>
      <c r="E190" s="13">
        <v>400</v>
      </c>
      <c r="F190" s="13">
        <v>40</v>
      </c>
    </row>
    <row r="191" spans="1:6" x14ac:dyDescent="0.25">
      <c r="A191" s="7">
        <v>2319665</v>
      </c>
      <c r="B191" s="8" t="s">
        <v>2524</v>
      </c>
      <c r="C191" s="9" t="s">
        <v>885</v>
      </c>
      <c r="D191" s="1" t="s">
        <v>423</v>
      </c>
      <c r="E191" s="13">
        <v>400</v>
      </c>
      <c r="F191" s="13">
        <v>40</v>
      </c>
    </row>
    <row r="192" spans="1:6" x14ac:dyDescent="0.25">
      <c r="A192" s="7">
        <v>2319666</v>
      </c>
      <c r="B192" s="8" t="s">
        <v>2524</v>
      </c>
      <c r="C192" s="9" t="s">
        <v>885</v>
      </c>
      <c r="D192" s="1" t="s">
        <v>424</v>
      </c>
      <c r="E192" s="13">
        <v>400</v>
      </c>
      <c r="F192" s="13">
        <v>40</v>
      </c>
    </row>
    <row r="193" spans="1:6" x14ac:dyDescent="0.25">
      <c r="A193" s="7">
        <v>2319667</v>
      </c>
      <c r="B193" s="8" t="s">
        <v>2524</v>
      </c>
      <c r="C193" s="9" t="s">
        <v>885</v>
      </c>
      <c r="D193" s="1" t="s">
        <v>425</v>
      </c>
      <c r="E193" s="13">
        <v>400</v>
      </c>
      <c r="F193" s="13">
        <v>40</v>
      </c>
    </row>
    <row r="194" spans="1:6" x14ac:dyDescent="0.25">
      <c r="A194" s="7">
        <v>2319668</v>
      </c>
      <c r="B194" s="8" t="s">
        <v>2524</v>
      </c>
      <c r="C194" s="9" t="s">
        <v>885</v>
      </c>
      <c r="D194" s="1" t="s">
        <v>426</v>
      </c>
      <c r="E194" s="13">
        <v>400</v>
      </c>
      <c r="F194" s="13">
        <v>40</v>
      </c>
    </row>
    <row r="195" spans="1:6" x14ac:dyDescent="0.25">
      <c r="A195" s="7">
        <v>2319680</v>
      </c>
      <c r="B195" s="8" t="s">
        <v>2524</v>
      </c>
      <c r="C195" s="9" t="s">
        <v>885</v>
      </c>
      <c r="D195" s="1" t="s">
        <v>432</v>
      </c>
      <c r="E195" s="13">
        <v>400</v>
      </c>
      <c r="F195" s="13">
        <v>40</v>
      </c>
    </row>
    <row r="196" spans="1:6" x14ac:dyDescent="0.25">
      <c r="A196" s="7">
        <v>2323933</v>
      </c>
      <c r="B196" s="8" t="s">
        <v>2524</v>
      </c>
      <c r="C196" s="9" t="s">
        <v>885</v>
      </c>
      <c r="D196" s="1" t="s">
        <v>435</v>
      </c>
      <c r="E196" s="13">
        <v>400</v>
      </c>
      <c r="F196" s="13">
        <v>40</v>
      </c>
    </row>
    <row r="197" spans="1:6" x14ac:dyDescent="0.25">
      <c r="A197" s="7">
        <v>2319661</v>
      </c>
      <c r="B197" s="8" t="s">
        <v>2524</v>
      </c>
      <c r="C197" s="9" t="s">
        <v>885</v>
      </c>
      <c r="D197" s="1" t="s">
        <v>419</v>
      </c>
      <c r="E197" s="13">
        <v>400</v>
      </c>
      <c r="F197" s="13">
        <v>40</v>
      </c>
    </row>
    <row r="198" spans="1:6" x14ac:dyDescent="0.25">
      <c r="A198" s="7">
        <v>2319662</v>
      </c>
      <c r="B198" s="8" t="s">
        <v>2524</v>
      </c>
      <c r="C198" s="9" t="s">
        <v>885</v>
      </c>
      <c r="D198" s="1" t="s">
        <v>420</v>
      </c>
      <c r="E198" s="13">
        <v>400</v>
      </c>
      <c r="F198" s="13">
        <v>40</v>
      </c>
    </row>
    <row r="199" spans="1:6" x14ac:dyDescent="0.25">
      <c r="A199" s="7">
        <v>2319681</v>
      </c>
      <c r="B199" s="8" t="s">
        <v>2524</v>
      </c>
      <c r="C199" s="9" t="s">
        <v>885</v>
      </c>
      <c r="D199" s="1" t="s">
        <v>433</v>
      </c>
      <c r="E199" s="13">
        <v>400</v>
      </c>
      <c r="F199" s="13">
        <v>40</v>
      </c>
    </row>
    <row r="200" spans="1:6" x14ac:dyDescent="0.25">
      <c r="A200" s="7">
        <v>2234881</v>
      </c>
      <c r="B200" s="8" t="s">
        <v>2524</v>
      </c>
      <c r="C200" s="9" t="s">
        <v>924</v>
      </c>
      <c r="D200" s="1" t="s">
        <v>385</v>
      </c>
      <c r="E200" s="13">
        <v>400</v>
      </c>
      <c r="F200" s="13">
        <v>40</v>
      </c>
    </row>
    <row r="201" spans="1:6" x14ac:dyDescent="0.25">
      <c r="A201" s="7">
        <v>2234883</v>
      </c>
      <c r="B201" s="8" t="s">
        <v>2524</v>
      </c>
      <c r="C201" s="9" t="s">
        <v>924</v>
      </c>
      <c r="D201" s="1" t="s">
        <v>388</v>
      </c>
      <c r="E201" s="13">
        <v>400</v>
      </c>
      <c r="F201" s="13">
        <v>40</v>
      </c>
    </row>
    <row r="202" spans="1:6" x14ac:dyDescent="0.25">
      <c r="A202" s="7">
        <v>2234884</v>
      </c>
      <c r="B202" s="8" t="s">
        <v>2524</v>
      </c>
      <c r="C202" s="9" t="s">
        <v>924</v>
      </c>
      <c r="D202" s="1" t="s">
        <v>389</v>
      </c>
      <c r="E202" s="13">
        <v>400</v>
      </c>
      <c r="F202" s="13">
        <v>40</v>
      </c>
    </row>
    <row r="203" spans="1:6" x14ac:dyDescent="0.25">
      <c r="A203" s="7">
        <v>2234885</v>
      </c>
      <c r="B203" s="8" t="s">
        <v>2524</v>
      </c>
      <c r="C203" s="9" t="s">
        <v>924</v>
      </c>
      <c r="D203" s="1" t="s">
        <v>390</v>
      </c>
      <c r="E203" s="13">
        <v>400</v>
      </c>
      <c r="F203" s="13">
        <v>40</v>
      </c>
    </row>
    <row r="204" spans="1:6" x14ac:dyDescent="0.25">
      <c r="A204" s="7">
        <v>2234886</v>
      </c>
      <c r="B204" s="8" t="s">
        <v>2524</v>
      </c>
      <c r="C204" s="9" t="s">
        <v>924</v>
      </c>
      <c r="D204" s="1" t="s">
        <v>391</v>
      </c>
      <c r="E204" s="13">
        <v>400</v>
      </c>
      <c r="F204" s="13">
        <v>40</v>
      </c>
    </row>
    <row r="205" spans="1:6" x14ac:dyDescent="0.25">
      <c r="A205" s="7">
        <v>2234887</v>
      </c>
      <c r="B205" s="8" t="s">
        <v>2524</v>
      </c>
      <c r="C205" s="9" t="s">
        <v>924</v>
      </c>
      <c r="D205" s="1" t="s">
        <v>392</v>
      </c>
      <c r="E205" s="13">
        <v>400</v>
      </c>
      <c r="F205" s="13">
        <v>40</v>
      </c>
    </row>
    <row r="206" spans="1:6" x14ac:dyDescent="0.25">
      <c r="A206" s="7">
        <v>2234888</v>
      </c>
      <c r="B206" s="8" t="s">
        <v>2524</v>
      </c>
      <c r="C206" s="9" t="s">
        <v>924</v>
      </c>
      <c r="D206" s="1" t="s">
        <v>393</v>
      </c>
      <c r="E206" s="13">
        <v>400</v>
      </c>
      <c r="F206" s="13">
        <v>40</v>
      </c>
    </row>
    <row r="207" spans="1:6" x14ac:dyDescent="0.25">
      <c r="A207" s="7">
        <v>2234889</v>
      </c>
      <c r="B207" s="8" t="s">
        <v>2524</v>
      </c>
      <c r="C207" s="9" t="s">
        <v>924</v>
      </c>
      <c r="D207" s="1" t="s">
        <v>394</v>
      </c>
      <c r="E207" s="13">
        <v>400</v>
      </c>
      <c r="F207" s="13">
        <v>40</v>
      </c>
    </row>
    <row r="208" spans="1:6" x14ac:dyDescent="0.25">
      <c r="A208" s="7">
        <v>2234890</v>
      </c>
      <c r="B208" s="8" t="s">
        <v>2524</v>
      </c>
      <c r="C208" s="9" t="s">
        <v>924</v>
      </c>
      <c r="D208" s="1" t="s">
        <v>395</v>
      </c>
      <c r="E208" s="13">
        <v>400</v>
      </c>
      <c r="F208" s="13">
        <v>40</v>
      </c>
    </row>
    <row r="209" spans="1:6" x14ac:dyDescent="0.25">
      <c r="A209" s="7">
        <v>2234873</v>
      </c>
      <c r="B209" s="8" t="s">
        <v>2524</v>
      </c>
      <c r="C209" s="9" t="s">
        <v>924</v>
      </c>
      <c r="D209" s="1" t="s">
        <v>377</v>
      </c>
      <c r="E209" s="13">
        <v>400</v>
      </c>
      <c r="F209" s="13">
        <v>40</v>
      </c>
    </row>
    <row r="210" spans="1:6" x14ac:dyDescent="0.25">
      <c r="A210" s="7">
        <v>2234876</v>
      </c>
      <c r="B210" s="8" t="s">
        <v>2524</v>
      </c>
      <c r="C210" s="9" t="s">
        <v>924</v>
      </c>
      <c r="D210" s="1" t="s">
        <v>380</v>
      </c>
      <c r="E210" s="13">
        <v>400</v>
      </c>
      <c r="F210" s="13">
        <v>40</v>
      </c>
    </row>
    <row r="211" spans="1:6" x14ac:dyDescent="0.25">
      <c r="A211" s="7">
        <v>2234872</v>
      </c>
      <c r="B211" s="8" t="s">
        <v>2524</v>
      </c>
      <c r="C211" s="9" t="s">
        <v>924</v>
      </c>
      <c r="D211" s="1" t="s">
        <v>376</v>
      </c>
      <c r="E211" s="13">
        <v>400</v>
      </c>
      <c r="F211" s="13">
        <v>40</v>
      </c>
    </row>
    <row r="212" spans="1:6" x14ac:dyDescent="0.25">
      <c r="A212" s="7">
        <v>2234871</v>
      </c>
      <c r="B212" s="8" t="s">
        <v>2524</v>
      </c>
      <c r="C212" s="9" t="s">
        <v>924</v>
      </c>
      <c r="D212" s="1" t="s">
        <v>375</v>
      </c>
      <c r="E212" s="13">
        <v>400</v>
      </c>
      <c r="F212" s="13">
        <v>40</v>
      </c>
    </row>
    <row r="213" spans="1:6" x14ac:dyDescent="0.25">
      <c r="A213" s="7">
        <v>2234870</v>
      </c>
      <c r="B213" s="8" t="s">
        <v>2524</v>
      </c>
      <c r="C213" s="9" t="s">
        <v>924</v>
      </c>
      <c r="D213" s="1" t="s">
        <v>374</v>
      </c>
      <c r="E213" s="13">
        <v>400</v>
      </c>
      <c r="F213" s="13">
        <v>40</v>
      </c>
    </row>
    <row r="214" spans="1:6" x14ac:dyDescent="0.25">
      <c r="A214" s="7">
        <v>2234875</v>
      </c>
      <c r="B214" s="8" t="s">
        <v>2524</v>
      </c>
      <c r="C214" s="9" t="s">
        <v>924</v>
      </c>
      <c r="D214" s="1" t="s">
        <v>379</v>
      </c>
      <c r="E214" s="13">
        <v>400</v>
      </c>
      <c r="F214" s="13">
        <v>40</v>
      </c>
    </row>
    <row r="215" spans="1:6" x14ac:dyDescent="0.25">
      <c r="A215" s="7">
        <v>2234874</v>
      </c>
      <c r="B215" s="8" t="s">
        <v>2524</v>
      </c>
      <c r="C215" s="9" t="s">
        <v>924</v>
      </c>
      <c r="D215" s="1" t="s">
        <v>378</v>
      </c>
      <c r="E215" s="13">
        <v>400</v>
      </c>
      <c r="F215" s="13">
        <v>40</v>
      </c>
    </row>
    <row r="216" spans="1:6" x14ac:dyDescent="0.25">
      <c r="A216" s="7">
        <v>2234869</v>
      </c>
      <c r="B216" s="8" t="s">
        <v>2524</v>
      </c>
      <c r="C216" s="9" t="s">
        <v>924</v>
      </c>
      <c r="D216" s="1" t="s">
        <v>373</v>
      </c>
      <c r="E216" s="13">
        <v>400</v>
      </c>
      <c r="F216" s="13">
        <v>40</v>
      </c>
    </row>
    <row r="217" spans="1:6" x14ac:dyDescent="0.25">
      <c r="A217" s="7">
        <v>2234868</v>
      </c>
      <c r="B217" s="8" t="s">
        <v>2524</v>
      </c>
      <c r="C217" s="9" t="s">
        <v>924</v>
      </c>
      <c r="D217" s="1" t="s">
        <v>372</v>
      </c>
      <c r="E217" s="13">
        <v>400</v>
      </c>
      <c r="F217" s="13">
        <v>40</v>
      </c>
    </row>
    <row r="218" spans="1:6" x14ac:dyDescent="0.25">
      <c r="A218" s="7">
        <v>2234867</v>
      </c>
      <c r="B218" s="8" t="s">
        <v>2524</v>
      </c>
      <c r="C218" s="9" t="s">
        <v>924</v>
      </c>
      <c r="D218" s="1" t="s">
        <v>371</v>
      </c>
      <c r="E218" s="13">
        <v>400</v>
      </c>
      <c r="F218" s="13">
        <v>40</v>
      </c>
    </row>
    <row r="219" spans="1:6" x14ac:dyDescent="0.25">
      <c r="A219" s="7">
        <v>2234877</v>
      </c>
      <c r="B219" s="8" t="s">
        <v>2524</v>
      </c>
      <c r="C219" s="9" t="s">
        <v>924</v>
      </c>
      <c r="D219" s="1" t="s">
        <v>381</v>
      </c>
      <c r="E219" s="13">
        <v>400</v>
      </c>
      <c r="F219" s="13">
        <v>40</v>
      </c>
    </row>
    <row r="220" spans="1:6" x14ac:dyDescent="0.25">
      <c r="A220" s="7">
        <v>2234878</v>
      </c>
      <c r="B220" s="8" t="s">
        <v>2524</v>
      </c>
      <c r="C220" s="9" t="s">
        <v>924</v>
      </c>
      <c r="D220" s="1" t="s">
        <v>382</v>
      </c>
      <c r="E220" s="13">
        <v>400</v>
      </c>
      <c r="F220" s="13">
        <v>40</v>
      </c>
    </row>
    <row r="221" spans="1:6" x14ac:dyDescent="0.25">
      <c r="A221" s="7">
        <v>2234879</v>
      </c>
      <c r="B221" s="8" t="s">
        <v>2524</v>
      </c>
      <c r="C221" s="9" t="s">
        <v>924</v>
      </c>
      <c r="D221" s="1" t="s">
        <v>383</v>
      </c>
      <c r="E221" s="13">
        <v>400</v>
      </c>
      <c r="F221" s="13">
        <v>40</v>
      </c>
    </row>
    <row r="222" spans="1:6" x14ac:dyDescent="0.25">
      <c r="A222" s="7">
        <v>2234880</v>
      </c>
      <c r="B222" s="8" t="s">
        <v>2524</v>
      </c>
      <c r="C222" s="9" t="s">
        <v>924</v>
      </c>
      <c r="D222" s="1" t="s">
        <v>384</v>
      </c>
      <c r="E222" s="13">
        <v>400</v>
      </c>
      <c r="F222" s="13">
        <v>40</v>
      </c>
    </row>
    <row r="223" spans="1:6" x14ac:dyDescent="0.25">
      <c r="A223" s="7">
        <v>2234882</v>
      </c>
      <c r="B223" s="8" t="s">
        <v>2524</v>
      </c>
      <c r="C223" s="9" t="s">
        <v>924</v>
      </c>
      <c r="D223" s="1" t="s">
        <v>387</v>
      </c>
      <c r="E223" s="13">
        <v>400</v>
      </c>
      <c r="F223" s="13">
        <v>40</v>
      </c>
    </row>
    <row r="224" spans="1:6" x14ac:dyDescent="0.25">
      <c r="A224" s="7">
        <v>2328538</v>
      </c>
      <c r="B224" s="8" t="s">
        <v>2524</v>
      </c>
      <c r="C224" s="9" t="s">
        <v>773</v>
      </c>
      <c r="D224" s="1" t="s">
        <v>974</v>
      </c>
      <c r="E224" s="13">
        <v>400</v>
      </c>
      <c r="F224" s="13">
        <v>40</v>
      </c>
    </row>
    <row r="225" spans="1:6" x14ac:dyDescent="0.25">
      <c r="A225" s="7">
        <v>2328537</v>
      </c>
      <c r="B225" s="8" t="s">
        <v>2524</v>
      </c>
      <c r="C225" s="9" t="s">
        <v>976</v>
      </c>
      <c r="D225" s="1" t="s">
        <v>977</v>
      </c>
      <c r="E225" s="13">
        <v>400</v>
      </c>
      <c r="F225" s="13">
        <v>40</v>
      </c>
    </row>
    <row r="226" spans="1:6" x14ac:dyDescent="0.25">
      <c r="A226" s="7">
        <v>2232976</v>
      </c>
      <c r="B226" s="8" t="s">
        <v>2541</v>
      </c>
      <c r="C226" s="9" t="s">
        <v>1296</v>
      </c>
      <c r="D226" s="1" t="s">
        <v>235</v>
      </c>
      <c r="E226" s="13">
        <v>800</v>
      </c>
      <c r="F226" s="13">
        <v>80</v>
      </c>
    </row>
    <row r="227" spans="1:6" x14ac:dyDescent="0.25">
      <c r="A227" s="7">
        <v>2330205</v>
      </c>
      <c r="B227" s="8" t="s">
        <v>2541</v>
      </c>
      <c r="C227" s="9" t="s">
        <v>1302</v>
      </c>
      <c r="D227" s="1" t="s">
        <v>1303</v>
      </c>
      <c r="E227" s="13">
        <v>800</v>
      </c>
      <c r="F227" s="13">
        <v>80</v>
      </c>
    </row>
    <row r="228" spans="1:6" x14ac:dyDescent="0.25">
      <c r="A228" s="7">
        <v>2332637</v>
      </c>
      <c r="B228" s="8" t="s">
        <v>2541</v>
      </c>
      <c r="C228" s="9" t="s">
        <v>1302</v>
      </c>
      <c r="D228" s="1" t="s">
        <v>1305</v>
      </c>
      <c r="E228" s="13">
        <v>800</v>
      </c>
      <c r="F228" s="13">
        <v>80</v>
      </c>
    </row>
    <row r="229" spans="1:6" x14ac:dyDescent="0.25">
      <c r="A229" s="7">
        <v>2247632</v>
      </c>
      <c r="B229" s="8" t="s">
        <v>2541</v>
      </c>
      <c r="C229" s="9" t="s">
        <v>1320</v>
      </c>
      <c r="D229" s="1" t="s">
        <v>214</v>
      </c>
      <c r="E229" s="13">
        <v>800</v>
      </c>
      <c r="F229" s="13">
        <v>80</v>
      </c>
    </row>
    <row r="230" spans="1:6" x14ac:dyDescent="0.25">
      <c r="A230" s="7">
        <v>2226578</v>
      </c>
      <c r="B230" s="8" t="s">
        <v>2542</v>
      </c>
      <c r="C230" s="9" t="s">
        <v>1320</v>
      </c>
      <c r="D230" s="1" t="s">
        <v>210</v>
      </c>
      <c r="E230" s="13">
        <v>400</v>
      </c>
      <c r="F230" s="13">
        <v>40</v>
      </c>
    </row>
    <row r="231" spans="1:6" x14ac:dyDescent="0.25">
      <c r="A231" s="7">
        <v>2265954</v>
      </c>
      <c r="B231" s="8" t="s">
        <v>2541</v>
      </c>
      <c r="C231" s="9" t="s">
        <v>1320</v>
      </c>
      <c r="D231" s="1" t="s">
        <v>211</v>
      </c>
      <c r="E231" s="13">
        <v>800</v>
      </c>
      <c r="F231" s="13">
        <v>80</v>
      </c>
    </row>
    <row r="232" spans="1:6" x14ac:dyDescent="0.25">
      <c r="A232" s="7">
        <v>2253464</v>
      </c>
      <c r="B232" s="8" t="s">
        <v>2541</v>
      </c>
      <c r="C232" s="9" t="s">
        <v>1320</v>
      </c>
      <c r="D232" s="1" t="s">
        <v>212</v>
      </c>
      <c r="E232" s="13">
        <v>800</v>
      </c>
      <c r="F232" s="13">
        <v>80</v>
      </c>
    </row>
    <row r="233" spans="1:6" x14ac:dyDescent="0.25">
      <c r="A233" s="7">
        <v>2238453</v>
      </c>
      <c r="B233" s="8" t="s">
        <v>2541</v>
      </c>
      <c r="C233" s="9" t="s">
        <v>1320</v>
      </c>
      <c r="D233" s="1" t="s">
        <v>213</v>
      </c>
      <c r="E233" s="13">
        <v>800</v>
      </c>
      <c r="F233" s="13">
        <v>80</v>
      </c>
    </row>
    <row r="234" spans="1:6" x14ac:dyDescent="0.25">
      <c r="A234" s="7">
        <v>2238455</v>
      </c>
      <c r="B234" s="8" t="s">
        <v>2541</v>
      </c>
      <c r="C234" s="9" t="s">
        <v>1320</v>
      </c>
      <c r="D234" s="1" t="s">
        <v>218</v>
      </c>
      <c r="E234" s="13">
        <v>800</v>
      </c>
      <c r="F234" s="13">
        <v>80</v>
      </c>
    </row>
    <row r="235" spans="1:6" x14ac:dyDescent="0.25">
      <c r="A235" s="7">
        <v>2247633</v>
      </c>
      <c r="B235" s="8" t="s">
        <v>2541</v>
      </c>
      <c r="C235" s="9" t="s">
        <v>1320</v>
      </c>
      <c r="D235" s="1" t="s">
        <v>219</v>
      </c>
      <c r="E235" s="13">
        <v>800</v>
      </c>
      <c r="F235" s="13">
        <v>80</v>
      </c>
    </row>
    <row r="236" spans="1:6" x14ac:dyDescent="0.25">
      <c r="A236" s="7">
        <v>2253465</v>
      </c>
      <c r="B236" s="8" t="s">
        <v>2541</v>
      </c>
      <c r="C236" s="9" t="s">
        <v>1320</v>
      </c>
      <c r="D236" s="1" t="s">
        <v>217</v>
      </c>
      <c r="E236" s="13">
        <v>800</v>
      </c>
      <c r="F236" s="13">
        <v>80</v>
      </c>
    </row>
    <row r="237" spans="1:6" x14ac:dyDescent="0.25">
      <c r="A237" s="7">
        <v>2265952</v>
      </c>
      <c r="B237" s="8" t="s">
        <v>2541</v>
      </c>
      <c r="C237" s="9" t="s">
        <v>1320</v>
      </c>
      <c r="D237" s="1" t="s">
        <v>216</v>
      </c>
      <c r="E237" s="13">
        <v>800</v>
      </c>
      <c r="F237" s="13">
        <v>80</v>
      </c>
    </row>
    <row r="238" spans="1:6" x14ac:dyDescent="0.25">
      <c r="A238" s="7">
        <v>2226579</v>
      </c>
      <c r="B238" s="8" t="s">
        <v>2542</v>
      </c>
      <c r="C238" s="9" t="s">
        <v>1320</v>
      </c>
      <c r="D238" s="1" t="s">
        <v>215</v>
      </c>
      <c r="E238" s="13">
        <v>400</v>
      </c>
      <c r="F238" s="13">
        <v>40</v>
      </c>
    </row>
    <row r="239" spans="1:6" x14ac:dyDescent="0.25">
      <c r="A239" s="7">
        <v>2327320</v>
      </c>
      <c r="B239" s="8" t="s">
        <v>2541</v>
      </c>
      <c r="C239" s="9" t="s">
        <v>1325</v>
      </c>
      <c r="D239" s="1" t="s">
        <v>586</v>
      </c>
      <c r="E239" s="13">
        <v>800</v>
      </c>
      <c r="F239" s="13">
        <v>80</v>
      </c>
    </row>
    <row r="240" spans="1:6" x14ac:dyDescent="0.25">
      <c r="A240" s="7">
        <v>2294237</v>
      </c>
      <c r="B240" s="8" t="s">
        <v>2541</v>
      </c>
      <c r="C240" s="9" t="s">
        <v>1325</v>
      </c>
      <c r="D240" s="1" t="s">
        <v>225</v>
      </c>
      <c r="E240" s="13">
        <v>800</v>
      </c>
      <c r="F240" s="13">
        <v>80</v>
      </c>
    </row>
    <row r="241" spans="1:6" x14ac:dyDescent="0.25">
      <c r="A241" s="7">
        <v>2327392</v>
      </c>
      <c r="B241" s="8" t="s">
        <v>2541</v>
      </c>
      <c r="C241" s="9" t="s">
        <v>1325</v>
      </c>
      <c r="D241" s="1" t="s">
        <v>226</v>
      </c>
      <c r="E241" s="13">
        <v>800</v>
      </c>
      <c r="F241" s="13">
        <v>80</v>
      </c>
    </row>
    <row r="242" spans="1:6" x14ac:dyDescent="0.25">
      <c r="A242" s="7">
        <v>2294241</v>
      </c>
      <c r="B242" s="8" t="s">
        <v>2541</v>
      </c>
      <c r="C242" s="9" t="s">
        <v>1325</v>
      </c>
      <c r="D242" s="1" t="s">
        <v>227</v>
      </c>
      <c r="E242" s="13">
        <v>800</v>
      </c>
      <c r="F242" s="13">
        <v>80</v>
      </c>
    </row>
    <row r="243" spans="1:6" x14ac:dyDescent="0.25">
      <c r="A243" s="7">
        <v>2327174</v>
      </c>
      <c r="B243" s="8" t="s">
        <v>2541</v>
      </c>
      <c r="C243" s="9" t="s">
        <v>1325</v>
      </c>
      <c r="D243" s="1" t="s">
        <v>228</v>
      </c>
      <c r="E243" s="13">
        <v>800</v>
      </c>
      <c r="F243" s="13">
        <v>80</v>
      </c>
    </row>
    <row r="244" spans="1:6" x14ac:dyDescent="0.25">
      <c r="A244" s="7">
        <v>2327462</v>
      </c>
      <c r="B244" s="8" t="s">
        <v>2541</v>
      </c>
      <c r="C244" s="9" t="s">
        <v>1325</v>
      </c>
      <c r="D244" s="1" t="s">
        <v>587</v>
      </c>
      <c r="E244" s="13">
        <v>800</v>
      </c>
      <c r="F244" s="13">
        <v>80</v>
      </c>
    </row>
    <row r="245" spans="1:6" x14ac:dyDescent="0.25">
      <c r="A245" s="7">
        <v>2327407</v>
      </c>
      <c r="B245" s="8" t="s">
        <v>2541</v>
      </c>
      <c r="C245" s="9" t="s">
        <v>1325</v>
      </c>
      <c r="D245" s="1" t="s">
        <v>229</v>
      </c>
      <c r="E245" s="13">
        <v>800</v>
      </c>
      <c r="F245" s="13">
        <v>80</v>
      </c>
    </row>
    <row r="246" spans="1:6" x14ac:dyDescent="0.25">
      <c r="A246" s="7">
        <v>2327405</v>
      </c>
      <c r="B246" s="8" t="s">
        <v>2541</v>
      </c>
      <c r="C246" s="9" t="s">
        <v>1325</v>
      </c>
      <c r="D246" s="1" t="s">
        <v>230</v>
      </c>
      <c r="E246" s="13">
        <v>800</v>
      </c>
      <c r="F246" s="13">
        <v>80</v>
      </c>
    </row>
    <row r="247" spans="1:6" x14ac:dyDescent="0.25">
      <c r="A247" s="7">
        <v>2327406</v>
      </c>
      <c r="B247" s="8" t="s">
        <v>2541</v>
      </c>
      <c r="C247" s="9" t="s">
        <v>1325</v>
      </c>
      <c r="D247" s="1" t="s">
        <v>231</v>
      </c>
      <c r="E247" s="13">
        <v>800</v>
      </c>
      <c r="F247" s="13">
        <v>80</v>
      </c>
    </row>
    <row r="248" spans="1:6" x14ac:dyDescent="0.25">
      <c r="A248" s="7">
        <v>2327297</v>
      </c>
      <c r="B248" s="8" t="s">
        <v>2541</v>
      </c>
      <c r="C248" s="9" t="s">
        <v>1325</v>
      </c>
      <c r="D248" s="1" t="s">
        <v>232</v>
      </c>
      <c r="E248" s="13">
        <v>800</v>
      </c>
      <c r="F248" s="13">
        <v>80</v>
      </c>
    </row>
    <row r="249" spans="1:6" x14ac:dyDescent="0.25">
      <c r="A249" s="7">
        <v>2289615</v>
      </c>
      <c r="B249" s="8" t="s">
        <v>2542</v>
      </c>
      <c r="C249" s="9" t="s">
        <v>1335</v>
      </c>
      <c r="D249" s="1">
        <v>615</v>
      </c>
      <c r="E249" s="13">
        <v>400</v>
      </c>
      <c r="F249" s="13">
        <v>40</v>
      </c>
    </row>
    <row r="250" spans="1:6" x14ac:dyDescent="0.25">
      <c r="A250" s="7">
        <v>2289616</v>
      </c>
      <c r="B250" s="8" t="s">
        <v>2541</v>
      </c>
      <c r="C250" s="9" t="s">
        <v>1335</v>
      </c>
      <c r="D250" s="1">
        <v>621</v>
      </c>
      <c r="E250" s="13">
        <v>800</v>
      </c>
      <c r="F250" s="13">
        <v>80</v>
      </c>
    </row>
    <row r="251" spans="1:6" x14ac:dyDescent="0.25">
      <c r="A251" s="7">
        <v>2289622</v>
      </c>
      <c r="B251" s="8" t="s">
        <v>2542</v>
      </c>
      <c r="C251" s="9" t="s">
        <v>713</v>
      </c>
      <c r="D251" s="1">
        <v>115</v>
      </c>
      <c r="E251" s="13">
        <v>400</v>
      </c>
      <c r="F251" s="13">
        <v>40</v>
      </c>
    </row>
    <row r="252" spans="1:6" x14ac:dyDescent="0.25">
      <c r="A252" s="7">
        <v>2289623</v>
      </c>
      <c r="B252" s="8" t="s">
        <v>2541</v>
      </c>
      <c r="C252" s="9" t="s">
        <v>713</v>
      </c>
      <c r="D252" s="1">
        <v>121</v>
      </c>
      <c r="E252" s="13">
        <v>800</v>
      </c>
      <c r="F252" s="13">
        <v>80</v>
      </c>
    </row>
    <row r="253" spans="1:6" x14ac:dyDescent="0.25">
      <c r="A253" s="7">
        <v>2289624</v>
      </c>
      <c r="B253" s="8" t="s">
        <v>2542</v>
      </c>
      <c r="C253" s="9" t="s">
        <v>713</v>
      </c>
      <c r="D253" s="1">
        <v>215</v>
      </c>
      <c r="E253" s="13">
        <v>400</v>
      </c>
      <c r="F253" s="13">
        <v>40</v>
      </c>
    </row>
    <row r="254" spans="1:6" x14ac:dyDescent="0.25">
      <c r="A254" s="7">
        <v>2289620</v>
      </c>
      <c r="B254" s="8" t="s">
        <v>2542</v>
      </c>
      <c r="C254" s="9" t="s">
        <v>713</v>
      </c>
      <c r="D254" s="1">
        <v>610</v>
      </c>
      <c r="E254" s="13">
        <v>400</v>
      </c>
      <c r="F254" s="13">
        <v>40</v>
      </c>
    </row>
    <row r="255" spans="1:6" x14ac:dyDescent="0.25">
      <c r="A255" s="7">
        <v>2289621</v>
      </c>
      <c r="B255" s="8" t="s">
        <v>2542</v>
      </c>
      <c r="C255" s="9" t="s">
        <v>713</v>
      </c>
      <c r="D255" s="1">
        <v>615</v>
      </c>
      <c r="E255" s="13">
        <v>400</v>
      </c>
      <c r="F255" s="13">
        <v>40</v>
      </c>
    </row>
    <row r="256" spans="1:6" x14ac:dyDescent="0.25">
      <c r="A256" s="7">
        <v>2289627</v>
      </c>
      <c r="B256" s="8" t="s">
        <v>2541</v>
      </c>
      <c r="C256" s="9" t="s">
        <v>713</v>
      </c>
      <c r="D256" s="1">
        <v>621</v>
      </c>
      <c r="E256" s="13">
        <v>800</v>
      </c>
      <c r="F256" s="13">
        <v>80</v>
      </c>
    </row>
    <row r="257" spans="1:6" x14ac:dyDescent="0.25">
      <c r="A257" s="7">
        <v>2289617</v>
      </c>
      <c r="B257" s="8" t="s">
        <v>2542</v>
      </c>
      <c r="C257" s="9" t="s">
        <v>1335</v>
      </c>
      <c r="D257" s="1">
        <v>115</v>
      </c>
      <c r="E257" s="13">
        <v>400</v>
      </c>
      <c r="F257" s="13">
        <v>40</v>
      </c>
    </row>
    <row r="258" spans="1:6" x14ac:dyDescent="0.25">
      <c r="A258" s="7">
        <v>2289618</v>
      </c>
      <c r="B258" s="8" t="s">
        <v>2541</v>
      </c>
      <c r="C258" s="9" t="s">
        <v>1335</v>
      </c>
      <c r="D258" s="1">
        <v>121</v>
      </c>
      <c r="E258" s="13">
        <v>800</v>
      </c>
      <c r="F258" s="13">
        <v>80</v>
      </c>
    </row>
    <row r="259" spans="1:6" x14ac:dyDescent="0.25">
      <c r="A259" s="7">
        <v>2289619</v>
      </c>
      <c r="B259" s="8" t="s">
        <v>2542</v>
      </c>
      <c r="C259" s="9" t="s">
        <v>1335</v>
      </c>
      <c r="D259" s="1">
        <v>215</v>
      </c>
      <c r="E259" s="13">
        <v>400</v>
      </c>
      <c r="F259" s="13">
        <v>40</v>
      </c>
    </row>
    <row r="260" spans="1:6" x14ac:dyDescent="0.25">
      <c r="A260" s="7">
        <v>2289614</v>
      </c>
      <c r="B260" s="8" t="s">
        <v>2542</v>
      </c>
      <c r="C260" s="9" t="s">
        <v>1335</v>
      </c>
      <c r="D260" s="1">
        <v>610</v>
      </c>
      <c r="E260" s="13">
        <v>400</v>
      </c>
      <c r="F260" s="13">
        <v>40</v>
      </c>
    </row>
    <row r="261" spans="1:6" x14ac:dyDescent="0.25">
      <c r="A261" s="7">
        <v>2199149</v>
      </c>
      <c r="B261" s="8" t="s">
        <v>2542</v>
      </c>
      <c r="C261" s="9" t="s">
        <v>1355</v>
      </c>
      <c r="D261" s="1" t="s">
        <v>220</v>
      </c>
      <c r="E261" s="13">
        <v>400</v>
      </c>
      <c r="F261" s="13">
        <v>40</v>
      </c>
    </row>
    <row r="262" spans="1:6" x14ac:dyDescent="0.25">
      <c r="A262" s="7">
        <v>2232235</v>
      </c>
      <c r="B262" s="8" t="s">
        <v>2541</v>
      </c>
      <c r="C262" s="9" t="s">
        <v>1355</v>
      </c>
      <c r="D262" s="1" t="s">
        <v>234</v>
      </c>
      <c r="E262" s="13">
        <v>800</v>
      </c>
      <c r="F262" s="13">
        <v>80</v>
      </c>
    </row>
    <row r="263" spans="1:6" x14ac:dyDescent="0.25">
      <c r="A263" s="7">
        <v>2232234</v>
      </c>
      <c r="B263" s="8" t="s">
        <v>2542</v>
      </c>
      <c r="C263" s="9" t="s">
        <v>1355</v>
      </c>
      <c r="D263" s="1" t="s">
        <v>233</v>
      </c>
      <c r="E263" s="13">
        <v>400</v>
      </c>
      <c r="F263" s="13">
        <v>40</v>
      </c>
    </row>
    <row r="264" spans="1:6" x14ac:dyDescent="0.25">
      <c r="A264" s="7">
        <v>2199148</v>
      </c>
      <c r="B264" s="8" t="s">
        <v>2541</v>
      </c>
      <c r="C264" s="9" t="s">
        <v>1355</v>
      </c>
      <c r="D264" s="1" t="s">
        <v>224</v>
      </c>
      <c r="E264" s="13">
        <v>800</v>
      </c>
      <c r="F264" s="13">
        <v>80</v>
      </c>
    </row>
    <row r="265" spans="1:6" x14ac:dyDescent="0.25">
      <c r="A265" s="7">
        <v>2199147</v>
      </c>
      <c r="B265" s="8" t="s">
        <v>2542</v>
      </c>
      <c r="C265" s="9" t="s">
        <v>1355</v>
      </c>
      <c r="D265" s="1" t="s">
        <v>223</v>
      </c>
      <c r="E265" s="13">
        <v>400</v>
      </c>
      <c r="F265" s="13">
        <v>40</v>
      </c>
    </row>
    <row r="266" spans="1:6" x14ac:dyDescent="0.25">
      <c r="A266" s="7">
        <v>2212310</v>
      </c>
      <c r="B266" s="8" t="s">
        <v>2542</v>
      </c>
      <c r="C266" s="9" t="s">
        <v>1355</v>
      </c>
      <c r="D266" s="1" t="s">
        <v>222</v>
      </c>
      <c r="E266" s="13">
        <v>400</v>
      </c>
      <c r="F266" s="13">
        <v>40</v>
      </c>
    </row>
    <row r="267" spans="1:6" x14ac:dyDescent="0.25">
      <c r="A267" s="7">
        <v>2199150</v>
      </c>
      <c r="B267" s="8" t="s">
        <v>2541</v>
      </c>
      <c r="C267" s="9" t="s">
        <v>1355</v>
      </c>
      <c r="D267" s="1" t="s">
        <v>221</v>
      </c>
      <c r="E267" s="13">
        <v>800</v>
      </c>
      <c r="F267" s="13">
        <v>80</v>
      </c>
    </row>
    <row r="268" spans="1:6" x14ac:dyDescent="0.25">
      <c r="A268" s="7">
        <v>2331756</v>
      </c>
      <c r="B268" s="8" t="s">
        <v>2542</v>
      </c>
      <c r="C268" s="9" t="s">
        <v>1356</v>
      </c>
      <c r="D268" s="1" t="s">
        <v>1357</v>
      </c>
      <c r="E268" s="13">
        <v>400</v>
      </c>
      <c r="F268" s="13">
        <v>40</v>
      </c>
    </row>
    <row r="269" spans="1:6" x14ac:dyDescent="0.25">
      <c r="A269" s="7">
        <v>2252007</v>
      </c>
      <c r="B269" s="8" t="s">
        <v>2541</v>
      </c>
      <c r="C269" s="9" t="s">
        <v>556</v>
      </c>
      <c r="D269" s="1" t="s">
        <v>241</v>
      </c>
      <c r="E269" s="13">
        <v>800</v>
      </c>
      <c r="F269" s="13">
        <v>80</v>
      </c>
    </row>
    <row r="270" spans="1:6" x14ac:dyDescent="0.25">
      <c r="A270" s="7">
        <v>2268435</v>
      </c>
      <c r="B270" s="8" t="s">
        <v>2542</v>
      </c>
      <c r="C270" s="9" t="s">
        <v>556</v>
      </c>
      <c r="D270" s="1" t="s">
        <v>236</v>
      </c>
      <c r="E270" s="13">
        <v>400</v>
      </c>
      <c r="F270" s="13">
        <v>40</v>
      </c>
    </row>
    <row r="271" spans="1:6" x14ac:dyDescent="0.25">
      <c r="A271" s="7">
        <v>2268436</v>
      </c>
      <c r="B271" s="8" t="s">
        <v>2542</v>
      </c>
      <c r="C271" s="9" t="s">
        <v>556</v>
      </c>
      <c r="D271" s="1" t="s">
        <v>236</v>
      </c>
      <c r="E271" s="13">
        <v>400</v>
      </c>
      <c r="F271" s="13">
        <v>40</v>
      </c>
    </row>
    <row r="272" spans="1:6" x14ac:dyDescent="0.25">
      <c r="A272" s="7">
        <v>2263533</v>
      </c>
      <c r="B272" s="8" t="s">
        <v>2541</v>
      </c>
      <c r="C272" s="9" t="s">
        <v>556</v>
      </c>
      <c r="D272" s="1" t="s">
        <v>237</v>
      </c>
      <c r="E272" s="13">
        <v>800</v>
      </c>
      <c r="F272" s="13">
        <v>80</v>
      </c>
    </row>
    <row r="273" spans="1:6" x14ac:dyDescent="0.25">
      <c r="A273" s="7">
        <v>2252008</v>
      </c>
      <c r="B273" s="8" t="s">
        <v>2541</v>
      </c>
      <c r="C273" s="9" t="s">
        <v>556</v>
      </c>
      <c r="D273" s="1" t="s">
        <v>238</v>
      </c>
      <c r="E273" s="13">
        <v>800</v>
      </c>
      <c r="F273" s="13">
        <v>80</v>
      </c>
    </row>
    <row r="274" spans="1:6" x14ac:dyDescent="0.25">
      <c r="A274" s="7">
        <v>2277280</v>
      </c>
      <c r="B274" s="8" t="s">
        <v>2542</v>
      </c>
      <c r="C274" s="9" t="s">
        <v>556</v>
      </c>
      <c r="D274" s="1" t="s">
        <v>239</v>
      </c>
      <c r="E274" s="13">
        <v>400</v>
      </c>
      <c r="F274" s="13">
        <v>40</v>
      </c>
    </row>
    <row r="275" spans="1:6" x14ac:dyDescent="0.25">
      <c r="A275" s="7">
        <v>2277281</v>
      </c>
      <c r="B275" s="8" t="s">
        <v>2542</v>
      </c>
      <c r="C275" s="9" t="s">
        <v>556</v>
      </c>
      <c r="D275" s="1" t="s">
        <v>239</v>
      </c>
      <c r="E275" s="13">
        <v>400</v>
      </c>
      <c r="F275" s="13">
        <v>40</v>
      </c>
    </row>
    <row r="276" spans="1:6" x14ac:dyDescent="0.25">
      <c r="A276" s="7">
        <v>2263534</v>
      </c>
      <c r="B276" s="8" t="s">
        <v>2541</v>
      </c>
      <c r="C276" s="9" t="s">
        <v>556</v>
      </c>
      <c r="D276" s="1" t="s">
        <v>240</v>
      </c>
      <c r="E276" s="13">
        <v>800</v>
      </c>
      <c r="F276" s="13">
        <v>80</v>
      </c>
    </row>
    <row r="277" spans="1:6" x14ac:dyDescent="0.25">
      <c r="A277" s="7">
        <v>2295145</v>
      </c>
      <c r="B277" s="8" t="s">
        <v>2542</v>
      </c>
      <c r="C277" s="9" t="s">
        <v>556</v>
      </c>
      <c r="D277" s="1" t="s">
        <v>242</v>
      </c>
      <c r="E277" s="13">
        <v>400</v>
      </c>
      <c r="F277" s="13">
        <v>40</v>
      </c>
    </row>
    <row r="278" spans="1:6" x14ac:dyDescent="0.25">
      <c r="A278" s="7">
        <v>2295146</v>
      </c>
      <c r="B278" s="8" t="s">
        <v>2542</v>
      </c>
      <c r="C278" s="9" t="s">
        <v>556</v>
      </c>
      <c r="D278" s="1" t="s">
        <v>243</v>
      </c>
      <c r="E278" s="13">
        <v>400</v>
      </c>
      <c r="F278" s="13">
        <v>40</v>
      </c>
    </row>
    <row r="279" spans="1:6" x14ac:dyDescent="0.25">
      <c r="A279" s="7">
        <v>2223858</v>
      </c>
      <c r="B279" s="8" t="s">
        <v>627</v>
      </c>
      <c r="C279" s="9" t="s">
        <v>1307</v>
      </c>
      <c r="D279" s="1" t="s">
        <v>594</v>
      </c>
      <c r="E279" s="13">
        <v>225</v>
      </c>
      <c r="F279" s="13">
        <v>22.5</v>
      </c>
    </row>
    <row r="280" spans="1:6" x14ac:dyDescent="0.25">
      <c r="A280" s="7">
        <v>2257583</v>
      </c>
      <c r="B280" s="8" t="s">
        <v>627</v>
      </c>
      <c r="C280" s="9" t="s">
        <v>1307</v>
      </c>
      <c r="D280" s="1" t="s">
        <v>593</v>
      </c>
      <c r="E280" s="13">
        <v>225</v>
      </c>
      <c r="F280" s="13">
        <v>22.5</v>
      </c>
    </row>
    <row r="281" spans="1:6" x14ac:dyDescent="0.25">
      <c r="A281" s="7">
        <v>2200227</v>
      </c>
      <c r="B281" s="8" t="s">
        <v>628</v>
      </c>
      <c r="C281" s="9" t="s">
        <v>1312</v>
      </c>
      <c r="D281" s="1" t="s">
        <v>596</v>
      </c>
      <c r="E281" s="13">
        <v>112.5</v>
      </c>
      <c r="F281" s="13">
        <v>11.25</v>
      </c>
    </row>
    <row r="282" spans="1:6" x14ac:dyDescent="0.25">
      <c r="A282" s="7">
        <v>2200229</v>
      </c>
      <c r="B282" s="8" t="s">
        <v>628</v>
      </c>
      <c r="C282" s="9" t="s">
        <v>1312</v>
      </c>
      <c r="D282" s="1" t="s">
        <v>595</v>
      </c>
      <c r="E282" s="13">
        <v>112.5</v>
      </c>
      <c r="F282" s="13">
        <v>11.25</v>
      </c>
    </row>
    <row r="283" spans="1:6" x14ac:dyDescent="0.25">
      <c r="A283" s="7">
        <v>2200228</v>
      </c>
      <c r="B283" s="8" t="s">
        <v>628</v>
      </c>
      <c r="C283" s="9" t="s">
        <v>1312</v>
      </c>
      <c r="D283" s="1" t="s">
        <v>597</v>
      </c>
      <c r="E283" s="13">
        <v>112.5</v>
      </c>
      <c r="F283" s="13">
        <v>11.25</v>
      </c>
    </row>
    <row r="284" spans="1:6" x14ac:dyDescent="0.25">
      <c r="A284" s="7">
        <v>2218711</v>
      </c>
      <c r="B284" s="8" t="s">
        <v>627</v>
      </c>
      <c r="C284" s="9" t="s">
        <v>1312</v>
      </c>
      <c r="D284" s="1" t="s">
        <v>598</v>
      </c>
      <c r="E284" s="13">
        <v>225</v>
      </c>
      <c r="F284" s="13">
        <v>22.5</v>
      </c>
    </row>
    <row r="285" spans="1:6" x14ac:dyDescent="0.25">
      <c r="A285" s="7">
        <v>2200226</v>
      </c>
      <c r="B285" s="8" t="s">
        <v>627</v>
      </c>
      <c r="C285" s="9" t="s">
        <v>1312</v>
      </c>
      <c r="D285" s="1" t="s">
        <v>599</v>
      </c>
      <c r="E285" s="13">
        <v>225</v>
      </c>
      <c r="F285" s="13">
        <v>22.5</v>
      </c>
    </row>
    <row r="286" spans="1:6" x14ac:dyDescent="0.25">
      <c r="A286" s="7">
        <v>2200225</v>
      </c>
      <c r="B286" s="8" t="s">
        <v>627</v>
      </c>
      <c r="C286" s="9" t="s">
        <v>1312</v>
      </c>
      <c r="D286" s="1" t="s">
        <v>600</v>
      </c>
      <c r="E286" s="13">
        <v>225</v>
      </c>
      <c r="F286" s="13">
        <v>22.5</v>
      </c>
    </row>
    <row r="287" spans="1:6" x14ac:dyDescent="0.25">
      <c r="A287" s="7">
        <v>2252914</v>
      </c>
      <c r="B287" s="8" t="s">
        <v>628</v>
      </c>
      <c r="C287" s="9" t="s">
        <v>567</v>
      </c>
      <c r="D287" s="1" t="s">
        <v>580</v>
      </c>
      <c r="E287" s="13">
        <v>112.5</v>
      </c>
      <c r="F287" s="13">
        <v>11.25</v>
      </c>
    </row>
    <row r="288" spans="1:6" x14ac:dyDescent="0.25">
      <c r="A288" s="7">
        <v>2252915</v>
      </c>
      <c r="B288" s="8" t="s">
        <v>628</v>
      </c>
      <c r="C288" s="9" t="s">
        <v>567</v>
      </c>
      <c r="D288" s="1" t="s">
        <v>581</v>
      </c>
      <c r="E288" s="13">
        <v>112.5</v>
      </c>
      <c r="F288" s="13">
        <v>11.25</v>
      </c>
    </row>
    <row r="289" spans="1:6" x14ac:dyDescent="0.25">
      <c r="A289" s="7">
        <v>2234891</v>
      </c>
      <c r="B289" s="8" t="s">
        <v>627</v>
      </c>
      <c r="C289" s="9" t="s">
        <v>567</v>
      </c>
      <c r="D289" s="1" t="s">
        <v>584</v>
      </c>
      <c r="E289" s="13">
        <v>225</v>
      </c>
      <c r="F289" s="13">
        <v>22.5</v>
      </c>
    </row>
    <row r="290" spans="1:6" x14ac:dyDescent="0.25">
      <c r="A290" s="7">
        <v>2234892</v>
      </c>
      <c r="B290" s="8" t="s">
        <v>627</v>
      </c>
      <c r="C290" s="9" t="s">
        <v>567</v>
      </c>
      <c r="D290" s="1" t="s">
        <v>585</v>
      </c>
      <c r="E290" s="13">
        <v>225</v>
      </c>
      <c r="F290" s="13">
        <v>22.5</v>
      </c>
    </row>
    <row r="291" spans="1:6" x14ac:dyDescent="0.25">
      <c r="A291" s="7">
        <v>2186734</v>
      </c>
      <c r="B291" s="8" t="s">
        <v>627</v>
      </c>
      <c r="C291" s="9" t="s">
        <v>1348</v>
      </c>
      <c r="D291" s="1" t="s">
        <v>589</v>
      </c>
      <c r="E291" s="13">
        <v>225</v>
      </c>
      <c r="F291" s="13">
        <v>22.5</v>
      </c>
    </row>
    <row r="292" spans="1:6" x14ac:dyDescent="0.25">
      <c r="A292" s="7">
        <v>2224295</v>
      </c>
      <c r="B292" s="8" t="s">
        <v>627</v>
      </c>
      <c r="C292" s="9" t="s">
        <v>1348</v>
      </c>
      <c r="D292" s="1" t="s">
        <v>588</v>
      </c>
      <c r="E292" s="13">
        <v>225</v>
      </c>
      <c r="F292" s="13">
        <v>22.5</v>
      </c>
    </row>
    <row r="293" spans="1:6" x14ac:dyDescent="0.25">
      <c r="A293" s="7">
        <v>2186733</v>
      </c>
      <c r="B293" s="8" t="s">
        <v>628</v>
      </c>
      <c r="C293" s="9" t="s">
        <v>1348</v>
      </c>
      <c r="D293" s="1" t="s">
        <v>590</v>
      </c>
      <c r="E293" s="13">
        <v>112.5</v>
      </c>
      <c r="F293" s="13">
        <v>11.25</v>
      </c>
    </row>
    <row r="294" spans="1:6" x14ac:dyDescent="0.25">
      <c r="A294" s="7">
        <v>2267110</v>
      </c>
      <c r="B294" s="8" t="s">
        <v>628</v>
      </c>
      <c r="C294" s="9" t="s">
        <v>1352</v>
      </c>
      <c r="D294" s="1" t="s">
        <v>591</v>
      </c>
      <c r="E294" s="13">
        <v>112.5</v>
      </c>
      <c r="F294" s="13">
        <v>11.25</v>
      </c>
    </row>
    <row r="295" spans="1:6" x14ac:dyDescent="0.25">
      <c r="A295" s="7">
        <v>2235025</v>
      </c>
      <c r="B295" s="8" t="s">
        <v>627</v>
      </c>
      <c r="C295" s="9" t="s">
        <v>1354</v>
      </c>
      <c r="D295" s="1" t="s">
        <v>592</v>
      </c>
      <c r="E295" s="13">
        <v>225</v>
      </c>
      <c r="F295" s="13">
        <v>22.5</v>
      </c>
    </row>
    <row r="296" spans="1:6" x14ac:dyDescent="0.25">
      <c r="A296" s="7">
        <v>2265067</v>
      </c>
      <c r="B296" s="8" t="s">
        <v>627</v>
      </c>
      <c r="C296" s="9" t="s">
        <v>530</v>
      </c>
      <c r="D296" s="1" t="s">
        <v>582</v>
      </c>
      <c r="E296" s="13">
        <v>225</v>
      </c>
      <c r="F296" s="13">
        <v>22.5</v>
      </c>
    </row>
    <row r="297" spans="1:6" x14ac:dyDescent="0.25">
      <c r="A297" s="7">
        <v>2207251</v>
      </c>
      <c r="B297" s="8" t="s">
        <v>627</v>
      </c>
      <c r="C297" s="9" t="s">
        <v>530</v>
      </c>
      <c r="D297" s="1" t="s">
        <v>583</v>
      </c>
      <c r="E297" s="13">
        <v>225</v>
      </c>
      <c r="F297" s="13">
        <v>22.5</v>
      </c>
    </row>
    <row r="298" spans="1:6" x14ac:dyDescent="0.25">
      <c r="A298" s="7">
        <v>2207250</v>
      </c>
      <c r="B298" s="8" t="s">
        <v>627</v>
      </c>
      <c r="C298" s="9" t="s">
        <v>530</v>
      </c>
      <c r="D298" s="1" t="s">
        <v>601</v>
      </c>
      <c r="E298" s="13">
        <v>225</v>
      </c>
      <c r="F298" s="13">
        <v>22.5</v>
      </c>
    </row>
    <row r="299" spans="1:6" x14ac:dyDescent="0.25">
      <c r="A299" s="7">
        <v>2265068</v>
      </c>
      <c r="B299" s="8" t="s">
        <v>627</v>
      </c>
      <c r="C299" s="9" t="s">
        <v>530</v>
      </c>
      <c r="D299" s="1" t="s">
        <v>602</v>
      </c>
      <c r="E299" s="13">
        <v>225</v>
      </c>
      <c r="F299" s="13">
        <v>22.5</v>
      </c>
    </row>
    <row r="300" spans="1:6" x14ac:dyDescent="0.25">
      <c r="A300" s="7">
        <v>2309806</v>
      </c>
      <c r="B300" s="8" t="s">
        <v>627</v>
      </c>
      <c r="C300" s="9" t="s">
        <v>556</v>
      </c>
      <c r="D300" s="1" t="s">
        <v>603</v>
      </c>
      <c r="E300" s="13">
        <v>225</v>
      </c>
      <c r="F300" s="13">
        <v>22.5</v>
      </c>
    </row>
    <row r="301" spans="1:6" x14ac:dyDescent="0.25">
      <c r="A301" s="7">
        <v>2309810</v>
      </c>
      <c r="B301" s="8" t="s">
        <v>628</v>
      </c>
      <c r="C301" s="9" t="s">
        <v>556</v>
      </c>
      <c r="D301" s="1" t="s">
        <v>604</v>
      </c>
      <c r="E301" s="13">
        <v>112.5</v>
      </c>
      <c r="F301" s="13">
        <v>11.25</v>
      </c>
    </row>
    <row r="302" spans="1:6" x14ac:dyDescent="0.25">
      <c r="A302" s="7">
        <v>2309812</v>
      </c>
      <c r="B302" s="8" t="s">
        <v>628</v>
      </c>
      <c r="C302" s="9" t="s">
        <v>556</v>
      </c>
      <c r="D302" s="1" t="s">
        <v>605</v>
      </c>
      <c r="E302" s="13">
        <v>112.5</v>
      </c>
      <c r="F302" s="13">
        <v>11.25</v>
      </c>
    </row>
    <row r="303" spans="1:6" x14ac:dyDescent="0.25">
      <c r="A303" s="7">
        <v>2309809</v>
      </c>
      <c r="B303" s="8" t="s">
        <v>627</v>
      </c>
      <c r="C303" s="9" t="s">
        <v>556</v>
      </c>
      <c r="D303" s="1" t="s">
        <v>606</v>
      </c>
      <c r="E303" s="13">
        <v>225</v>
      </c>
      <c r="F303" s="13">
        <v>22.5</v>
      </c>
    </row>
    <row r="304" spans="1:6" x14ac:dyDescent="0.25">
      <c r="A304" s="7">
        <v>2309815</v>
      </c>
      <c r="B304" s="8" t="s">
        <v>628</v>
      </c>
      <c r="C304" s="9" t="s">
        <v>556</v>
      </c>
      <c r="D304" s="1" t="s">
        <v>607</v>
      </c>
      <c r="E304" s="13">
        <v>112.5</v>
      </c>
      <c r="F304" s="13">
        <v>11.25</v>
      </c>
    </row>
    <row r="305" spans="1:6" x14ac:dyDescent="0.25">
      <c r="A305" s="7">
        <v>2305346</v>
      </c>
      <c r="B305" s="8" t="s">
        <v>627</v>
      </c>
      <c r="C305" s="9" t="s">
        <v>556</v>
      </c>
      <c r="D305" s="1" t="s">
        <v>608</v>
      </c>
      <c r="E305" s="13">
        <v>225</v>
      </c>
      <c r="F305" s="13">
        <v>22.5</v>
      </c>
    </row>
    <row r="306" spans="1:6" x14ac:dyDescent="0.25">
      <c r="A306" s="7">
        <v>2305347</v>
      </c>
      <c r="B306" s="8" t="s">
        <v>628</v>
      </c>
      <c r="C306" s="9" t="s">
        <v>556</v>
      </c>
      <c r="D306" s="1" t="s">
        <v>609</v>
      </c>
      <c r="E306" s="13">
        <v>112.5</v>
      </c>
      <c r="F306" s="13">
        <v>11.25</v>
      </c>
    </row>
    <row r="307" spans="1:6" x14ac:dyDescent="0.25">
      <c r="A307" s="7">
        <v>2305357</v>
      </c>
      <c r="B307" s="8" t="s">
        <v>627</v>
      </c>
      <c r="C307" s="9" t="s">
        <v>556</v>
      </c>
      <c r="D307" s="1" t="s">
        <v>610</v>
      </c>
      <c r="E307" s="13">
        <v>225</v>
      </c>
      <c r="F307" s="13">
        <v>22.5</v>
      </c>
    </row>
    <row r="308" spans="1:6" x14ac:dyDescent="0.25">
      <c r="A308" s="7">
        <v>2305350</v>
      </c>
      <c r="B308" s="8" t="s">
        <v>628</v>
      </c>
      <c r="C308" s="9" t="s">
        <v>556</v>
      </c>
      <c r="D308" s="1" t="s">
        <v>611</v>
      </c>
      <c r="E308" s="13">
        <v>112.5</v>
      </c>
      <c r="F308" s="13">
        <v>11.25</v>
      </c>
    </row>
    <row r="309" spans="1:6" x14ac:dyDescent="0.25">
      <c r="A309" s="7">
        <v>2305352</v>
      </c>
      <c r="B309" s="8" t="s">
        <v>627</v>
      </c>
      <c r="C309" s="9" t="s">
        <v>556</v>
      </c>
      <c r="D309" s="1" t="s">
        <v>612</v>
      </c>
      <c r="E309" s="13">
        <v>225</v>
      </c>
      <c r="F309" s="13">
        <v>22.5</v>
      </c>
    </row>
    <row r="310" spans="1:6" x14ac:dyDescent="0.25">
      <c r="A310" s="7">
        <v>2309808</v>
      </c>
      <c r="B310" s="8" t="s">
        <v>627</v>
      </c>
      <c r="C310" s="9" t="s">
        <v>556</v>
      </c>
      <c r="D310" s="1" t="s">
        <v>613</v>
      </c>
      <c r="E310" s="13">
        <v>225</v>
      </c>
      <c r="F310" s="13">
        <v>22.5</v>
      </c>
    </row>
    <row r="311" spans="1:6" x14ac:dyDescent="0.25">
      <c r="A311" s="7">
        <v>2305356</v>
      </c>
      <c r="B311" s="8" t="s">
        <v>627</v>
      </c>
      <c r="C311" s="9" t="s">
        <v>556</v>
      </c>
      <c r="D311" s="1" t="s">
        <v>614</v>
      </c>
      <c r="E311" s="13">
        <v>225</v>
      </c>
      <c r="F311" s="13">
        <v>22.5</v>
      </c>
    </row>
    <row r="312" spans="1:6" x14ac:dyDescent="0.25">
      <c r="A312" s="7">
        <v>2309814</v>
      </c>
      <c r="B312" s="8" t="s">
        <v>627</v>
      </c>
      <c r="C312" s="9" t="s">
        <v>556</v>
      </c>
      <c r="D312" s="1" t="s">
        <v>615</v>
      </c>
      <c r="E312" s="13">
        <v>225</v>
      </c>
      <c r="F312" s="13">
        <v>22.5</v>
      </c>
    </row>
    <row r="313" spans="1:6" x14ac:dyDescent="0.25">
      <c r="A313" s="7">
        <v>2331608</v>
      </c>
      <c r="B313" s="8" t="s">
        <v>628</v>
      </c>
      <c r="C313" s="9" t="s">
        <v>773</v>
      </c>
      <c r="D313" s="1" t="s">
        <v>1367</v>
      </c>
      <c r="E313" s="13">
        <v>112.5</v>
      </c>
      <c r="F313" s="13">
        <v>11.25</v>
      </c>
    </row>
    <row r="314" spans="1:6" x14ac:dyDescent="0.25">
      <c r="A314" s="7">
        <v>2224293</v>
      </c>
      <c r="B314" s="8" t="s">
        <v>627</v>
      </c>
      <c r="C314" s="9" t="s">
        <v>773</v>
      </c>
      <c r="D314" s="1" t="s">
        <v>616</v>
      </c>
      <c r="E314" s="13">
        <v>225</v>
      </c>
      <c r="F314" s="13">
        <v>22.5</v>
      </c>
    </row>
    <row r="315" spans="1:6" x14ac:dyDescent="0.25">
      <c r="A315" s="7">
        <v>1907613</v>
      </c>
      <c r="B315" s="8" t="s">
        <v>629</v>
      </c>
      <c r="C315" s="9" t="s">
        <v>651</v>
      </c>
      <c r="D315" s="1" t="s">
        <v>45</v>
      </c>
      <c r="E315" s="13">
        <v>400</v>
      </c>
      <c r="F315" s="13">
        <v>40</v>
      </c>
    </row>
    <row r="316" spans="1:6" x14ac:dyDescent="0.25">
      <c r="A316" s="7">
        <v>1907615</v>
      </c>
      <c r="B316" s="8" t="s">
        <v>629</v>
      </c>
      <c r="C316" s="9" t="s">
        <v>651</v>
      </c>
      <c r="D316" s="1" t="s">
        <v>47</v>
      </c>
      <c r="E316" s="13">
        <v>400</v>
      </c>
      <c r="F316" s="13">
        <v>40</v>
      </c>
    </row>
    <row r="317" spans="1:6" x14ac:dyDescent="0.25">
      <c r="A317" s="7">
        <v>1907616</v>
      </c>
      <c r="B317" s="8" t="s">
        <v>629</v>
      </c>
      <c r="C317" s="9" t="s">
        <v>651</v>
      </c>
      <c r="D317" s="1" t="s">
        <v>48</v>
      </c>
      <c r="E317" s="13">
        <v>400</v>
      </c>
      <c r="F317" s="13">
        <v>40</v>
      </c>
    </row>
    <row r="318" spans="1:6" x14ac:dyDescent="0.25">
      <c r="A318" s="7">
        <v>1907587</v>
      </c>
      <c r="B318" s="8" t="s">
        <v>629</v>
      </c>
      <c r="C318" s="9" t="s">
        <v>651</v>
      </c>
      <c r="D318" s="1" t="s">
        <v>26</v>
      </c>
      <c r="E318" s="13">
        <v>400</v>
      </c>
      <c r="F318" s="13">
        <v>40</v>
      </c>
    </row>
    <row r="319" spans="1:6" x14ac:dyDescent="0.25">
      <c r="A319" s="7">
        <v>1907588</v>
      </c>
      <c r="B319" s="8" t="s">
        <v>629</v>
      </c>
      <c r="C319" s="9" t="s">
        <v>651</v>
      </c>
      <c r="D319" s="1" t="s">
        <v>27</v>
      </c>
      <c r="E319" s="13">
        <v>400</v>
      </c>
      <c r="F319" s="13">
        <v>40</v>
      </c>
    </row>
    <row r="320" spans="1:6" x14ac:dyDescent="0.25">
      <c r="A320" s="7">
        <v>1907589</v>
      </c>
      <c r="B320" s="8" t="s">
        <v>629</v>
      </c>
      <c r="C320" s="9" t="s">
        <v>651</v>
      </c>
      <c r="D320" s="1" t="s">
        <v>28</v>
      </c>
      <c r="E320" s="13">
        <v>400</v>
      </c>
      <c r="F320" s="13">
        <v>40</v>
      </c>
    </row>
    <row r="321" spans="1:6" x14ac:dyDescent="0.25">
      <c r="A321" s="7">
        <v>1907590</v>
      </c>
      <c r="B321" s="8" t="s">
        <v>629</v>
      </c>
      <c r="C321" s="9" t="s">
        <v>651</v>
      </c>
      <c r="D321" s="1" t="s">
        <v>29</v>
      </c>
      <c r="E321" s="13">
        <v>400</v>
      </c>
      <c r="F321" s="13">
        <v>40</v>
      </c>
    </row>
    <row r="322" spans="1:6" x14ac:dyDescent="0.25">
      <c r="A322" s="7">
        <v>1907591</v>
      </c>
      <c r="B322" s="8" t="s">
        <v>629</v>
      </c>
      <c r="C322" s="9" t="s">
        <v>651</v>
      </c>
      <c r="D322" s="1" t="s">
        <v>30</v>
      </c>
      <c r="E322" s="13">
        <v>400</v>
      </c>
      <c r="F322" s="13">
        <v>40</v>
      </c>
    </row>
    <row r="323" spans="1:6" x14ac:dyDescent="0.25">
      <c r="A323" s="7">
        <v>1907592</v>
      </c>
      <c r="B323" s="8" t="s">
        <v>629</v>
      </c>
      <c r="C323" s="9" t="s">
        <v>651</v>
      </c>
      <c r="D323" s="1" t="s">
        <v>31</v>
      </c>
      <c r="E323" s="13">
        <v>400</v>
      </c>
      <c r="F323" s="13">
        <v>40</v>
      </c>
    </row>
    <row r="324" spans="1:6" x14ac:dyDescent="0.25">
      <c r="A324" s="7">
        <v>1907593</v>
      </c>
      <c r="B324" s="8" t="s">
        <v>629</v>
      </c>
      <c r="C324" s="9" t="s">
        <v>651</v>
      </c>
      <c r="D324" s="1" t="s">
        <v>32</v>
      </c>
      <c r="E324" s="13">
        <v>400</v>
      </c>
      <c r="F324" s="13">
        <v>40</v>
      </c>
    </row>
    <row r="325" spans="1:6" x14ac:dyDescent="0.25">
      <c r="A325" s="7">
        <v>1907594</v>
      </c>
      <c r="B325" s="8" t="s">
        <v>629</v>
      </c>
      <c r="C325" s="9" t="s">
        <v>651</v>
      </c>
      <c r="D325" s="1" t="s">
        <v>33</v>
      </c>
      <c r="E325" s="13">
        <v>400</v>
      </c>
      <c r="F325" s="13">
        <v>40</v>
      </c>
    </row>
    <row r="326" spans="1:6" x14ac:dyDescent="0.25">
      <c r="A326" s="7">
        <v>1907595</v>
      </c>
      <c r="B326" s="8" t="s">
        <v>629</v>
      </c>
      <c r="C326" s="9" t="s">
        <v>651</v>
      </c>
      <c r="D326" s="1" t="s">
        <v>34</v>
      </c>
      <c r="E326" s="13">
        <v>400</v>
      </c>
      <c r="F326" s="13">
        <v>40</v>
      </c>
    </row>
    <row r="327" spans="1:6" x14ac:dyDescent="0.25">
      <c r="A327" s="7">
        <v>1907596</v>
      </c>
      <c r="B327" s="8" t="s">
        <v>629</v>
      </c>
      <c r="C327" s="9" t="s">
        <v>651</v>
      </c>
      <c r="D327" s="1" t="s">
        <v>35</v>
      </c>
      <c r="E327" s="13">
        <v>400</v>
      </c>
      <c r="F327" s="13">
        <v>40</v>
      </c>
    </row>
    <row r="328" spans="1:6" x14ac:dyDescent="0.25">
      <c r="A328" s="7">
        <v>1907597</v>
      </c>
      <c r="B328" s="8" t="s">
        <v>629</v>
      </c>
      <c r="C328" s="9" t="s">
        <v>651</v>
      </c>
      <c r="D328" s="1" t="s">
        <v>36</v>
      </c>
      <c r="E328" s="13">
        <v>400</v>
      </c>
      <c r="F328" s="13">
        <v>40</v>
      </c>
    </row>
    <row r="329" spans="1:6" x14ac:dyDescent="0.25">
      <c r="A329" s="7">
        <v>1907598</v>
      </c>
      <c r="B329" s="8" t="s">
        <v>629</v>
      </c>
      <c r="C329" s="9" t="s">
        <v>651</v>
      </c>
      <c r="D329" s="1" t="s">
        <v>37</v>
      </c>
      <c r="E329" s="13">
        <v>400</v>
      </c>
      <c r="F329" s="13">
        <v>40</v>
      </c>
    </row>
    <row r="330" spans="1:6" x14ac:dyDescent="0.25">
      <c r="A330" s="7">
        <v>1907600</v>
      </c>
      <c r="B330" s="8" t="s">
        <v>629</v>
      </c>
      <c r="C330" s="9" t="s">
        <v>651</v>
      </c>
      <c r="D330" s="1" t="s">
        <v>38</v>
      </c>
      <c r="E330" s="13">
        <v>400</v>
      </c>
      <c r="F330" s="13">
        <v>40</v>
      </c>
    </row>
    <row r="331" spans="1:6" x14ac:dyDescent="0.25">
      <c r="A331" s="7">
        <v>1907601</v>
      </c>
      <c r="B331" s="8" t="s">
        <v>629</v>
      </c>
      <c r="C331" s="9" t="s">
        <v>651</v>
      </c>
      <c r="D331" s="1" t="s">
        <v>39</v>
      </c>
      <c r="E331" s="13">
        <v>400</v>
      </c>
      <c r="F331" s="13">
        <v>40</v>
      </c>
    </row>
    <row r="332" spans="1:6" x14ac:dyDescent="0.25">
      <c r="A332" s="7">
        <v>1907602</v>
      </c>
      <c r="B332" s="8" t="s">
        <v>629</v>
      </c>
      <c r="C332" s="9" t="s">
        <v>651</v>
      </c>
      <c r="D332" s="1" t="s">
        <v>40</v>
      </c>
      <c r="E332" s="13">
        <v>400</v>
      </c>
      <c r="F332" s="13">
        <v>40</v>
      </c>
    </row>
    <row r="333" spans="1:6" x14ac:dyDescent="0.25">
      <c r="A333" s="7">
        <v>1907603</v>
      </c>
      <c r="B333" s="8" t="s">
        <v>629</v>
      </c>
      <c r="C333" s="9" t="s">
        <v>651</v>
      </c>
      <c r="D333" s="1" t="s">
        <v>41</v>
      </c>
      <c r="E333" s="13">
        <v>400</v>
      </c>
      <c r="F333" s="13">
        <v>40</v>
      </c>
    </row>
    <row r="334" spans="1:6" x14ac:dyDescent="0.25">
      <c r="A334" s="7">
        <v>1907604</v>
      </c>
      <c r="B334" s="8" t="s">
        <v>629</v>
      </c>
      <c r="C334" s="9" t="s">
        <v>651</v>
      </c>
      <c r="D334" s="1" t="s">
        <v>42</v>
      </c>
      <c r="E334" s="13">
        <v>400</v>
      </c>
      <c r="F334" s="13">
        <v>40</v>
      </c>
    </row>
    <row r="335" spans="1:6" x14ac:dyDescent="0.25">
      <c r="A335" s="7">
        <v>1907605</v>
      </c>
      <c r="B335" s="8" t="s">
        <v>629</v>
      </c>
      <c r="C335" s="9" t="s">
        <v>651</v>
      </c>
      <c r="D335" s="1" t="s">
        <v>43</v>
      </c>
      <c r="E335" s="13">
        <v>400</v>
      </c>
      <c r="F335" s="13">
        <v>40</v>
      </c>
    </row>
    <row r="336" spans="1:6" x14ac:dyDescent="0.25">
      <c r="A336" s="7">
        <v>1907606</v>
      </c>
      <c r="B336" s="8" t="s">
        <v>629</v>
      </c>
      <c r="C336" s="9" t="s">
        <v>651</v>
      </c>
      <c r="D336" s="1" t="s">
        <v>44</v>
      </c>
      <c r="E336" s="13">
        <v>400</v>
      </c>
      <c r="F336" s="13">
        <v>40</v>
      </c>
    </row>
    <row r="337" spans="1:6" x14ac:dyDescent="0.25">
      <c r="A337" s="7">
        <v>1907614</v>
      </c>
      <c r="B337" s="8" t="s">
        <v>629</v>
      </c>
      <c r="C337" s="9" t="s">
        <v>651</v>
      </c>
      <c r="D337" s="1" t="s">
        <v>46</v>
      </c>
      <c r="E337" s="13">
        <v>400</v>
      </c>
      <c r="F337" s="13">
        <v>40</v>
      </c>
    </row>
    <row r="338" spans="1:6" x14ac:dyDescent="0.25">
      <c r="A338" s="7">
        <v>1907518</v>
      </c>
      <c r="B338" s="8" t="s">
        <v>629</v>
      </c>
      <c r="C338" s="9" t="s">
        <v>651</v>
      </c>
      <c r="D338" s="1" t="s">
        <v>79</v>
      </c>
      <c r="E338" s="13">
        <v>400</v>
      </c>
      <c r="F338" s="13">
        <v>40</v>
      </c>
    </row>
    <row r="339" spans="1:6" x14ac:dyDescent="0.25">
      <c r="A339" s="7">
        <v>1907519</v>
      </c>
      <c r="B339" s="8" t="s">
        <v>629</v>
      </c>
      <c r="C339" s="9" t="s">
        <v>651</v>
      </c>
      <c r="D339" s="1" t="s">
        <v>80</v>
      </c>
      <c r="E339" s="13">
        <v>400</v>
      </c>
      <c r="F339" s="13">
        <v>40</v>
      </c>
    </row>
    <row r="340" spans="1:6" x14ac:dyDescent="0.25">
      <c r="A340" s="7">
        <v>1907520</v>
      </c>
      <c r="B340" s="8" t="s">
        <v>629</v>
      </c>
      <c r="C340" s="9" t="s">
        <v>651</v>
      </c>
      <c r="D340" s="1" t="s">
        <v>81</v>
      </c>
      <c r="E340" s="13">
        <v>400</v>
      </c>
      <c r="F340" s="13">
        <v>40</v>
      </c>
    </row>
    <row r="341" spans="1:6" x14ac:dyDescent="0.25">
      <c r="A341" s="7">
        <v>1907521</v>
      </c>
      <c r="B341" s="8" t="s">
        <v>629</v>
      </c>
      <c r="C341" s="9" t="s">
        <v>651</v>
      </c>
      <c r="D341" s="1" t="s">
        <v>82</v>
      </c>
      <c r="E341" s="13">
        <v>400</v>
      </c>
      <c r="F341" s="13">
        <v>40</v>
      </c>
    </row>
    <row r="342" spans="1:6" x14ac:dyDescent="0.25">
      <c r="A342" s="7">
        <v>1907522</v>
      </c>
      <c r="B342" s="8" t="s">
        <v>629</v>
      </c>
      <c r="C342" s="9" t="s">
        <v>651</v>
      </c>
      <c r="D342" s="1" t="s">
        <v>83</v>
      </c>
      <c r="E342" s="13">
        <v>400</v>
      </c>
      <c r="F342" s="13">
        <v>40</v>
      </c>
    </row>
    <row r="343" spans="1:6" x14ac:dyDescent="0.25">
      <c r="A343" s="7">
        <v>1907523</v>
      </c>
      <c r="B343" s="8" t="s">
        <v>629</v>
      </c>
      <c r="C343" s="9" t="s">
        <v>651</v>
      </c>
      <c r="D343" s="1" t="s">
        <v>84</v>
      </c>
      <c r="E343" s="13">
        <v>400</v>
      </c>
      <c r="F343" s="13">
        <v>40</v>
      </c>
    </row>
    <row r="344" spans="1:6" x14ac:dyDescent="0.25">
      <c r="A344" s="7">
        <v>1907524</v>
      </c>
      <c r="B344" s="8" t="s">
        <v>629</v>
      </c>
      <c r="C344" s="9" t="s">
        <v>651</v>
      </c>
      <c r="D344" s="1" t="s">
        <v>85</v>
      </c>
      <c r="E344" s="13">
        <v>400</v>
      </c>
      <c r="F344" s="13">
        <v>40</v>
      </c>
    </row>
    <row r="345" spans="1:6" x14ac:dyDescent="0.25">
      <c r="A345" s="7">
        <v>1907525</v>
      </c>
      <c r="B345" s="8" t="s">
        <v>629</v>
      </c>
      <c r="C345" s="9" t="s">
        <v>651</v>
      </c>
      <c r="D345" s="1" t="s">
        <v>86</v>
      </c>
      <c r="E345" s="13">
        <v>400</v>
      </c>
      <c r="F345" s="13">
        <v>40</v>
      </c>
    </row>
    <row r="346" spans="1:6" x14ac:dyDescent="0.25">
      <c r="A346" s="7">
        <v>1907526</v>
      </c>
      <c r="B346" s="8" t="s">
        <v>629</v>
      </c>
      <c r="C346" s="9" t="s">
        <v>651</v>
      </c>
      <c r="D346" s="1" t="s">
        <v>87</v>
      </c>
      <c r="E346" s="13">
        <v>400</v>
      </c>
      <c r="F346" s="13">
        <v>40</v>
      </c>
    </row>
    <row r="347" spans="1:6" x14ac:dyDescent="0.25">
      <c r="A347" s="7">
        <v>1907528</v>
      </c>
      <c r="B347" s="8" t="s">
        <v>629</v>
      </c>
      <c r="C347" s="9" t="s">
        <v>651</v>
      </c>
      <c r="D347" s="1" t="s">
        <v>88</v>
      </c>
      <c r="E347" s="13">
        <v>400</v>
      </c>
      <c r="F347" s="13">
        <v>40</v>
      </c>
    </row>
    <row r="348" spans="1:6" x14ac:dyDescent="0.25">
      <c r="A348" s="7">
        <v>1907529</v>
      </c>
      <c r="B348" s="8" t="s">
        <v>629</v>
      </c>
      <c r="C348" s="9" t="s">
        <v>651</v>
      </c>
      <c r="D348" s="1" t="s">
        <v>89</v>
      </c>
      <c r="E348" s="13">
        <v>400</v>
      </c>
      <c r="F348" s="13">
        <v>40</v>
      </c>
    </row>
    <row r="349" spans="1:6" x14ac:dyDescent="0.25">
      <c r="A349" s="7">
        <v>1907530</v>
      </c>
      <c r="B349" s="8" t="s">
        <v>629</v>
      </c>
      <c r="C349" s="9" t="s">
        <v>651</v>
      </c>
      <c r="D349" s="1" t="s">
        <v>90</v>
      </c>
      <c r="E349" s="13">
        <v>400</v>
      </c>
      <c r="F349" s="13">
        <v>40</v>
      </c>
    </row>
    <row r="350" spans="1:6" x14ac:dyDescent="0.25">
      <c r="A350" s="7">
        <v>1907531</v>
      </c>
      <c r="B350" s="8" t="s">
        <v>629</v>
      </c>
      <c r="C350" s="9" t="s">
        <v>651</v>
      </c>
      <c r="D350" s="1" t="s">
        <v>91</v>
      </c>
      <c r="E350" s="13">
        <v>400</v>
      </c>
      <c r="F350" s="13">
        <v>40</v>
      </c>
    </row>
    <row r="351" spans="1:6" x14ac:dyDescent="0.25">
      <c r="A351" s="7">
        <v>1907532</v>
      </c>
      <c r="B351" s="8" t="s">
        <v>629</v>
      </c>
      <c r="C351" s="9" t="s">
        <v>651</v>
      </c>
      <c r="D351" s="1" t="s">
        <v>92</v>
      </c>
      <c r="E351" s="13">
        <v>400</v>
      </c>
      <c r="F351" s="13">
        <v>40</v>
      </c>
    </row>
    <row r="352" spans="1:6" x14ac:dyDescent="0.25">
      <c r="A352" s="7">
        <v>1907533</v>
      </c>
      <c r="B352" s="8" t="s">
        <v>629</v>
      </c>
      <c r="C352" s="9" t="s">
        <v>651</v>
      </c>
      <c r="D352" s="1" t="s">
        <v>93</v>
      </c>
      <c r="E352" s="13">
        <v>400</v>
      </c>
      <c r="F352" s="13">
        <v>40</v>
      </c>
    </row>
    <row r="353" spans="1:6" x14ac:dyDescent="0.25">
      <c r="A353" s="7">
        <v>1907534</v>
      </c>
      <c r="B353" s="8" t="s">
        <v>629</v>
      </c>
      <c r="C353" s="9" t="s">
        <v>651</v>
      </c>
      <c r="D353" s="1" t="s">
        <v>94</v>
      </c>
      <c r="E353" s="13">
        <v>400</v>
      </c>
      <c r="F353" s="13">
        <v>40</v>
      </c>
    </row>
    <row r="354" spans="1:6" x14ac:dyDescent="0.25">
      <c r="A354" s="7">
        <v>1907535</v>
      </c>
      <c r="B354" s="8" t="s">
        <v>629</v>
      </c>
      <c r="C354" s="9" t="s">
        <v>651</v>
      </c>
      <c r="D354" s="1" t="s">
        <v>95</v>
      </c>
      <c r="E354" s="13">
        <v>400</v>
      </c>
      <c r="F354" s="13">
        <v>40</v>
      </c>
    </row>
    <row r="355" spans="1:6" x14ac:dyDescent="0.25">
      <c r="A355" s="7">
        <v>1907536</v>
      </c>
      <c r="B355" s="8" t="s">
        <v>629</v>
      </c>
      <c r="C355" s="9" t="s">
        <v>651</v>
      </c>
      <c r="D355" s="1" t="s">
        <v>96</v>
      </c>
      <c r="E355" s="13">
        <v>400</v>
      </c>
      <c r="F355" s="13">
        <v>40</v>
      </c>
    </row>
    <row r="356" spans="1:6" x14ac:dyDescent="0.25">
      <c r="A356" s="7">
        <v>1907537</v>
      </c>
      <c r="B356" s="8" t="s">
        <v>629</v>
      </c>
      <c r="C356" s="9" t="s">
        <v>651</v>
      </c>
      <c r="D356" s="1" t="s">
        <v>97</v>
      </c>
      <c r="E356" s="13">
        <v>400</v>
      </c>
      <c r="F356" s="13">
        <v>40</v>
      </c>
    </row>
    <row r="357" spans="1:6" x14ac:dyDescent="0.25">
      <c r="A357" s="7">
        <v>1907538</v>
      </c>
      <c r="B357" s="8" t="s">
        <v>629</v>
      </c>
      <c r="C357" s="9" t="s">
        <v>651</v>
      </c>
      <c r="D357" s="1" t="s">
        <v>98</v>
      </c>
      <c r="E357" s="13">
        <v>400</v>
      </c>
      <c r="F357" s="13">
        <v>40</v>
      </c>
    </row>
    <row r="358" spans="1:6" x14ac:dyDescent="0.25">
      <c r="A358" s="7">
        <v>1907539</v>
      </c>
      <c r="B358" s="8" t="s">
        <v>629</v>
      </c>
      <c r="C358" s="9" t="s">
        <v>651</v>
      </c>
      <c r="D358" s="1" t="s">
        <v>99</v>
      </c>
      <c r="E358" s="13">
        <v>400</v>
      </c>
      <c r="F358" s="13">
        <v>40</v>
      </c>
    </row>
    <row r="359" spans="1:6" x14ac:dyDescent="0.25">
      <c r="A359" s="7">
        <v>1907540</v>
      </c>
      <c r="B359" s="8" t="s">
        <v>629</v>
      </c>
      <c r="C359" s="9" t="s">
        <v>651</v>
      </c>
      <c r="D359" s="1" t="s">
        <v>100</v>
      </c>
      <c r="E359" s="13">
        <v>400</v>
      </c>
      <c r="F359" s="13">
        <v>40</v>
      </c>
    </row>
    <row r="360" spans="1:6" x14ac:dyDescent="0.25">
      <c r="A360" s="7">
        <v>1907541</v>
      </c>
      <c r="B360" s="8" t="s">
        <v>629</v>
      </c>
      <c r="C360" s="9" t="s">
        <v>651</v>
      </c>
      <c r="D360" s="1" t="s">
        <v>101</v>
      </c>
      <c r="E360" s="13">
        <v>400</v>
      </c>
      <c r="F360" s="13">
        <v>40</v>
      </c>
    </row>
    <row r="361" spans="1:6" x14ac:dyDescent="0.25">
      <c r="A361" s="7">
        <v>1907542</v>
      </c>
      <c r="B361" s="8" t="s">
        <v>629</v>
      </c>
      <c r="C361" s="9" t="s">
        <v>651</v>
      </c>
      <c r="D361" s="1" t="s">
        <v>102</v>
      </c>
      <c r="E361" s="13">
        <v>400</v>
      </c>
      <c r="F361" s="13">
        <v>40</v>
      </c>
    </row>
    <row r="362" spans="1:6" x14ac:dyDescent="0.25">
      <c r="A362" s="7">
        <v>1907543</v>
      </c>
      <c r="B362" s="8" t="s">
        <v>629</v>
      </c>
      <c r="C362" s="9" t="s">
        <v>651</v>
      </c>
      <c r="D362" s="1" t="s">
        <v>103</v>
      </c>
      <c r="E362" s="13">
        <v>400</v>
      </c>
      <c r="F362" s="13">
        <v>40</v>
      </c>
    </row>
    <row r="363" spans="1:6" x14ac:dyDescent="0.25">
      <c r="A363" s="7">
        <v>1907563</v>
      </c>
      <c r="B363" s="8" t="s">
        <v>629</v>
      </c>
      <c r="C363" s="9" t="s">
        <v>651</v>
      </c>
      <c r="D363" s="1" t="s">
        <v>10</v>
      </c>
      <c r="E363" s="13">
        <v>400</v>
      </c>
      <c r="F363" s="13">
        <v>40</v>
      </c>
    </row>
    <row r="364" spans="1:6" x14ac:dyDescent="0.25">
      <c r="A364" s="7">
        <v>1907564</v>
      </c>
      <c r="B364" s="8" t="s">
        <v>629</v>
      </c>
      <c r="C364" s="9" t="s">
        <v>651</v>
      </c>
      <c r="D364" s="1" t="s">
        <v>11</v>
      </c>
      <c r="E364" s="13">
        <v>400</v>
      </c>
      <c r="F364" s="13">
        <v>40</v>
      </c>
    </row>
    <row r="365" spans="1:6" x14ac:dyDescent="0.25">
      <c r="A365" s="7">
        <v>1907565</v>
      </c>
      <c r="B365" s="8" t="s">
        <v>629</v>
      </c>
      <c r="C365" s="9" t="s">
        <v>651</v>
      </c>
      <c r="D365" s="1" t="s">
        <v>12</v>
      </c>
      <c r="E365" s="13">
        <v>400</v>
      </c>
      <c r="F365" s="13">
        <v>40</v>
      </c>
    </row>
    <row r="366" spans="1:6" x14ac:dyDescent="0.25">
      <c r="A366" s="7">
        <v>1907566</v>
      </c>
      <c r="B366" s="8" t="s">
        <v>629</v>
      </c>
      <c r="C366" s="9" t="s">
        <v>651</v>
      </c>
      <c r="D366" s="1" t="s">
        <v>13</v>
      </c>
      <c r="E366" s="13">
        <v>400</v>
      </c>
      <c r="F366" s="13">
        <v>40</v>
      </c>
    </row>
    <row r="367" spans="1:6" x14ac:dyDescent="0.25">
      <c r="A367" s="7">
        <v>1907567</v>
      </c>
      <c r="B367" s="8" t="s">
        <v>629</v>
      </c>
      <c r="C367" s="9" t="s">
        <v>651</v>
      </c>
      <c r="D367" s="1" t="s">
        <v>14</v>
      </c>
      <c r="E367" s="13">
        <v>400</v>
      </c>
      <c r="F367" s="13">
        <v>40</v>
      </c>
    </row>
    <row r="368" spans="1:6" x14ac:dyDescent="0.25">
      <c r="A368" s="7">
        <v>1907568</v>
      </c>
      <c r="B368" s="8" t="s">
        <v>629</v>
      </c>
      <c r="C368" s="9" t="s">
        <v>651</v>
      </c>
      <c r="D368" s="1" t="s">
        <v>15</v>
      </c>
      <c r="E368" s="13">
        <v>400</v>
      </c>
      <c r="F368" s="13">
        <v>40</v>
      </c>
    </row>
    <row r="369" spans="1:6" x14ac:dyDescent="0.25">
      <c r="A369" s="7">
        <v>1907571</v>
      </c>
      <c r="B369" s="8" t="s">
        <v>629</v>
      </c>
      <c r="C369" s="9" t="s">
        <v>651</v>
      </c>
      <c r="D369" s="1" t="s">
        <v>16</v>
      </c>
      <c r="E369" s="13">
        <v>400</v>
      </c>
      <c r="F369" s="13">
        <v>40</v>
      </c>
    </row>
    <row r="370" spans="1:6" x14ac:dyDescent="0.25">
      <c r="A370" s="7">
        <v>1907572</v>
      </c>
      <c r="B370" s="8" t="s">
        <v>629</v>
      </c>
      <c r="C370" s="9" t="s">
        <v>651</v>
      </c>
      <c r="D370" s="1" t="s">
        <v>17</v>
      </c>
      <c r="E370" s="13">
        <v>400</v>
      </c>
      <c r="F370" s="13">
        <v>40</v>
      </c>
    </row>
    <row r="371" spans="1:6" x14ac:dyDescent="0.25">
      <c r="A371" s="7">
        <v>1907573</v>
      </c>
      <c r="B371" s="8" t="s">
        <v>629</v>
      </c>
      <c r="C371" s="9" t="s">
        <v>651</v>
      </c>
      <c r="D371" s="1" t="s">
        <v>18</v>
      </c>
      <c r="E371" s="13">
        <v>400</v>
      </c>
      <c r="F371" s="13">
        <v>40</v>
      </c>
    </row>
    <row r="372" spans="1:6" x14ac:dyDescent="0.25">
      <c r="A372" s="7">
        <v>1907574</v>
      </c>
      <c r="B372" s="8" t="s">
        <v>629</v>
      </c>
      <c r="C372" s="9" t="s">
        <v>651</v>
      </c>
      <c r="D372" s="1" t="s">
        <v>19</v>
      </c>
      <c r="E372" s="13">
        <v>400</v>
      </c>
      <c r="F372" s="13">
        <v>40</v>
      </c>
    </row>
    <row r="373" spans="1:6" x14ac:dyDescent="0.25">
      <c r="A373" s="7">
        <v>1907575</v>
      </c>
      <c r="B373" s="8" t="s">
        <v>629</v>
      </c>
      <c r="C373" s="9" t="s">
        <v>651</v>
      </c>
      <c r="D373" s="1" t="s">
        <v>20</v>
      </c>
      <c r="E373" s="13">
        <v>400</v>
      </c>
      <c r="F373" s="13">
        <v>40</v>
      </c>
    </row>
    <row r="374" spans="1:6" x14ac:dyDescent="0.25">
      <c r="A374" s="7">
        <v>1907576</v>
      </c>
      <c r="B374" s="8" t="s">
        <v>629</v>
      </c>
      <c r="C374" s="9" t="s">
        <v>651</v>
      </c>
      <c r="D374" s="1" t="s">
        <v>21</v>
      </c>
      <c r="E374" s="13">
        <v>400</v>
      </c>
      <c r="F374" s="13">
        <v>40</v>
      </c>
    </row>
    <row r="375" spans="1:6" x14ac:dyDescent="0.25">
      <c r="A375" s="7">
        <v>1907583</v>
      </c>
      <c r="B375" s="8" t="s">
        <v>629</v>
      </c>
      <c r="C375" s="9" t="s">
        <v>651</v>
      </c>
      <c r="D375" s="1" t="s">
        <v>22</v>
      </c>
      <c r="E375" s="13">
        <v>400</v>
      </c>
      <c r="F375" s="13">
        <v>40</v>
      </c>
    </row>
    <row r="376" spans="1:6" x14ac:dyDescent="0.25">
      <c r="A376" s="7">
        <v>1907584</v>
      </c>
      <c r="B376" s="8" t="s">
        <v>629</v>
      </c>
      <c r="C376" s="9" t="s">
        <v>651</v>
      </c>
      <c r="D376" s="1" t="s">
        <v>23</v>
      </c>
      <c r="E376" s="13">
        <v>400</v>
      </c>
      <c r="F376" s="13">
        <v>40</v>
      </c>
    </row>
    <row r="377" spans="1:6" x14ac:dyDescent="0.25">
      <c r="A377" s="7">
        <v>1907585</v>
      </c>
      <c r="B377" s="8" t="s">
        <v>629</v>
      </c>
      <c r="C377" s="9" t="s">
        <v>651</v>
      </c>
      <c r="D377" s="1" t="s">
        <v>24</v>
      </c>
      <c r="E377" s="13">
        <v>400</v>
      </c>
      <c r="F377" s="13">
        <v>40</v>
      </c>
    </row>
    <row r="378" spans="1:6" x14ac:dyDescent="0.25">
      <c r="A378" s="7">
        <v>1907586</v>
      </c>
      <c r="B378" s="8" t="s">
        <v>629</v>
      </c>
      <c r="C378" s="9" t="s">
        <v>651</v>
      </c>
      <c r="D378" s="1" t="s">
        <v>25</v>
      </c>
      <c r="E378" s="13">
        <v>400</v>
      </c>
      <c r="F378" s="13">
        <v>40</v>
      </c>
    </row>
    <row r="379" spans="1:6" x14ac:dyDescent="0.25">
      <c r="A379" s="7">
        <v>2232171</v>
      </c>
      <c r="B379" s="8" t="s">
        <v>629</v>
      </c>
      <c r="C379" s="9" t="s">
        <v>1447</v>
      </c>
      <c r="D379" s="1" t="s">
        <v>53</v>
      </c>
      <c r="E379" s="13">
        <v>400</v>
      </c>
      <c r="F379" s="13">
        <v>40</v>
      </c>
    </row>
    <row r="380" spans="1:6" x14ac:dyDescent="0.25">
      <c r="A380" s="7">
        <v>2232173</v>
      </c>
      <c r="B380" s="8" t="s">
        <v>629</v>
      </c>
      <c r="C380" s="9" t="s">
        <v>1447</v>
      </c>
      <c r="D380" s="1" t="s">
        <v>55</v>
      </c>
      <c r="E380" s="13">
        <v>400</v>
      </c>
      <c r="F380" s="13">
        <v>40</v>
      </c>
    </row>
    <row r="381" spans="1:6" x14ac:dyDescent="0.25">
      <c r="A381" s="7">
        <v>1907621</v>
      </c>
      <c r="B381" s="8" t="s">
        <v>629</v>
      </c>
      <c r="C381" s="9" t="s">
        <v>1451</v>
      </c>
      <c r="D381" s="1" t="s">
        <v>49</v>
      </c>
      <c r="E381" s="13">
        <v>400</v>
      </c>
      <c r="F381" s="13">
        <v>40</v>
      </c>
    </row>
    <row r="382" spans="1:6" x14ac:dyDescent="0.25">
      <c r="A382" s="7">
        <v>2307100</v>
      </c>
      <c r="B382" s="8" t="s">
        <v>629</v>
      </c>
      <c r="C382" s="9" t="s">
        <v>1451</v>
      </c>
      <c r="D382" s="1" t="s">
        <v>78</v>
      </c>
      <c r="E382" s="13">
        <v>400</v>
      </c>
      <c r="F382" s="13">
        <v>40</v>
      </c>
    </row>
    <row r="383" spans="1:6" x14ac:dyDescent="0.25">
      <c r="A383" s="7">
        <v>1907629</v>
      </c>
      <c r="B383" s="8" t="s">
        <v>629</v>
      </c>
      <c r="C383" s="9" t="s">
        <v>1451</v>
      </c>
      <c r="D383" s="1" t="s">
        <v>51</v>
      </c>
      <c r="E383" s="13">
        <v>400</v>
      </c>
      <c r="F383" s="13">
        <v>40</v>
      </c>
    </row>
    <row r="384" spans="1:6" x14ac:dyDescent="0.25">
      <c r="A384" s="7">
        <v>1907622</v>
      </c>
      <c r="B384" s="8" t="s">
        <v>629</v>
      </c>
      <c r="C384" s="9" t="s">
        <v>1451</v>
      </c>
      <c r="D384" s="1" t="s">
        <v>50</v>
      </c>
      <c r="E384" s="13">
        <v>400</v>
      </c>
      <c r="F384" s="13">
        <v>40</v>
      </c>
    </row>
    <row r="385" spans="1:6" x14ac:dyDescent="0.25">
      <c r="A385" s="7">
        <v>2307093</v>
      </c>
      <c r="B385" s="8" t="s">
        <v>629</v>
      </c>
      <c r="C385" s="9" t="s">
        <v>1451</v>
      </c>
      <c r="D385" s="1" t="s">
        <v>74</v>
      </c>
      <c r="E385" s="13">
        <v>400</v>
      </c>
      <c r="F385" s="13">
        <v>40</v>
      </c>
    </row>
    <row r="386" spans="1:6" x14ac:dyDescent="0.25">
      <c r="A386" s="7">
        <v>2307094</v>
      </c>
      <c r="B386" s="8" t="s">
        <v>629</v>
      </c>
      <c r="C386" s="9" t="s">
        <v>1451</v>
      </c>
      <c r="D386" s="1" t="s">
        <v>75</v>
      </c>
      <c r="E386" s="13">
        <v>400</v>
      </c>
      <c r="F386" s="13">
        <v>40</v>
      </c>
    </row>
    <row r="387" spans="1:6" x14ac:dyDescent="0.25">
      <c r="A387" s="7">
        <v>2307098</v>
      </c>
      <c r="B387" s="8" t="s">
        <v>629</v>
      </c>
      <c r="C387" s="9" t="s">
        <v>1451</v>
      </c>
      <c r="D387" s="1" t="s">
        <v>76</v>
      </c>
      <c r="E387" s="13">
        <v>400</v>
      </c>
      <c r="F387" s="13">
        <v>40</v>
      </c>
    </row>
    <row r="388" spans="1:6" x14ac:dyDescent="0.25">
      <c r="A388" s="7">
        <v>2307099</v>
      </c>
      <c r="B388" s="8" t="s">
        <v>629</v>
      </c>
      <c r="C388" s="9" t="s">
        <v>1451</v>
      </c>
      <c r="D388" s="1" t="s">
        <v>77</v>
      </c>
      <c r="E388" s="13">
        <v>400</v>
      </c>
      <c r="F388" s="13">
        <v>40</v>
      </c>
    </row>
    <row r="389" spans="1:6" x14ac:dyDescent="0.25">
      <c r="A389" s="7">
        <v>2268416</v>
      </c>
      <c r="B389" s="8" t="s">
        <v>629</v>
      </c>
      <c r="C389" s="9" t="s">
        <v>530</v>
      </c>
      <c r="D389" s="1" t="s">
        <v>71</v>
      </c>
      <c r="E389" s="13">
        <v>400</v>
      </c>
      <c r="F389" s="13">
        <v>40</v>
      </c>
    </row>
    <row r="390" spans="1:6" x14ac:dyDescent="0.25">
      <c r="A390" s="7">
        <v>2268415</v>
      </c>
      <c r="B390" s="8" t="s">
        <v>629</v>
      </c>
      <c r="C390" s="9" t="s">
        <v>530</v>
      </c>
      <c r="D390" s="1" t="s">
        <v>70</v>
      </c>
      <c r="E390" s="13">
        <v>400</v>
      </c>
      <c r="F390" s="13">
        <v>40</v>
      </c>
    </row>
    <row r="391" spans="1:6" x14ac:dyDescent="0.25">
      <c r="A391" s="7">
        <v>2258018</v>
      </c>
      <c r="B391" s="8" t="s">
        <v>629</v>
      </c>
      <c r="C391" s="9" t="s">
        <v>530</v>
      </c>
      <c r="D391" s="1" t="s">
        <v>69</v>
      </c>
      <c r="E391" s="13">
        <v>400</v>
      </c>
      <c r="F391" s="13">
        <v>40</v>
      </c>
    </row>
    <row r="392" spans="1:6" x14ac:dyDescent="0.25">
      <c r="A392" s="7">
        <v>2258017</v>
      </c>
      <c r="B392" s="8" t="s">
        <v>629</v>
      </c>
      <c r="C392" s="9" t="s">
        <v>530</v>
      </c>
      <c r="D392" s="1" t="s">
        <v>68</v>
      </c>
      <c r="E392" s="13">
        <v>400</v>
      </c>
      <c r="F392" s="13">
        <v>40</v>
      </c>
    </row>
    <row r="393" spans="1:6" x14ac:dyDescent="0.25">
      <c r="A393" s="7">
        <v>2242232</v>
      </c>
      <c r="B393" s="8" t="s">
        <v>629</v>
      </c>
      <c r="C393" s="9" t="s">
        <v>1466</v>
      </c>
      <c r="D393" s="1" t="s">
        <v>64</v>
      </c>
      <c r="E393" s="13">
        <v>400</v>
      </c>
      <c r="F393" s="13">
        <v>40</v>
      </c>
    </row>
    <row r="394" spans="1:6" x14ac:dyDescent="0.25">
      <c r="A394" s="7">
        <v>2242370</v>
      </c>
      <c r="B394" s="8" t="s">
        <v>629</v>
      </c>
      <c r="C394" s="9" t="s">
        <v>1466</v>
      </c>
      <c r="D394" s="1" t="s">
        <v>66</v>
      </c>
      <c r="E394" s="13">
        <v>400</v>
      </c>
      <c r="F394" s="13">
        <v>40</v>
      </c>
    </row>
    <row r="395" spans="1:6" x14ac:dyDescent="0.25">
      <c r="A395" s="7">
        <v>2242372</v>
      </c>
      <c r="B395" s="8" t="s">
        <v>629</v>
      </c>
      <c r="C395" s="9" t="s">
        <v>1466</v>
      </c>
      <c r="D395" s="1" t="s">
        <v>67</v>
      </c>
      <c r="E395" s="13">
        <v>400</v>
      </c>
      <c r="F395" s="13">
        <v>40</v>
      </c>
    </row>
    <row r="396" spans="1:6" x14ac:dyDescent="0.25">
      <c r="A396" s="7">
        <v>2242221</v>
      </c>
      <c r="B396" s="8" t="s">
        <v>629</v>
      </c>
      <c r="C396" s="9" t="s">
        <v>1466</v>
      </c>
      <c r="D396" s="1" t="s">
        <v>56</v>
      </c>
      <c r="E396" s="13">
        <v>400</v>
      </c>
      <c r="F396" s="13">
        <v>40</v>
      </c>
    </row>
    <row r="397" spans="1:6" x14ac:dyDescent="0.25">
      <c r="A397" s="7">
        <v>2242224</v>
      </c>
      <c r="B397" s="8" t="s">
        <v>629</v>
      </c>
      <c r="C397" s="9" t="s">
        <v>1466</v>
      </c>
      <c r="D397" s="1" t="s">
        <v>57</v>
      </c>
      <c r="E397" s="13">
        <v>400</v>
      </c>
      <c r="F397" s="13">
        <v>40</v>
      </c>
    </row>
    <row r="398" spans="1:6" x14ac:dyDescent="0.25">
      <c r="A398" s="7">
        <v>2242225</v>
      </c>
      <c r="B398" s="8" t="s">
        <v>629</v>
      </c>
      <c r="C398" s="9" t="s">
        <v>1466</v>
      </c>
      <c r="D398" s="1" t="s">
        <v>58</v>
      </c>
      <c r="E398" s="13">
        <v>400</v>
      </c>
      <c r="F398" s="13">
        <v>40</v>
      </c>
    </row>
    <row r="399" spans="1:6" x14ac:dyDescent="0.25">
      <c r="A399" s="7">
        <v>2242226</v>
      </c>
      <c r="B399" s="8" t="s">
        <v>629</v>
      </c>
      <c r="C399" s="9" t="s">
        <v>1466</v>
      </c>
      <c r="D399" s="1" t="s">
        <v>59</v>
      </c>
      <c r="E399" s="13">
        <v>400</v>
      </c>
      <c r="F399" s="13">
        <v>40</v>
      </c>
    </row>
    <row r="400" spans="1:6" x14ac:dyDescent="0.25">
      <c r="A400" s="7">
        <v>2242228</v>
      </c>
      <c r="B400" s="8" t="s">
        <v>629</v>
      </c>
      <c r="C400" s="9" t="s">
        <v>1466</v>
      </c>
      <c r="D400" s="1" t="s">
        <v>60</v>
      </c>
      <c r="E400" s="13">
        <v>400</v>
      </c>
      <c r="F400" s="13">
        <v>40</v>
      </c>
    </row>
    <row r="401" spans="1:6" x14ac:dyDescent="0.25">
      <c r="A401" s="7">
        <v>2242229</v>
      </c>
      <c r="B401" s="8" t="s">
        <v>629</v>
      </c>
      <c r="C401" s="9" t="s">
        <v>1466</v>
      </c>
      <c r="D401" s="1" t="s">
        <v>61</v>
      </c>
      <c r="E401" s="13">
        <v>400</v>
      </c>
      <c r="F401" s="13">
        <v>40</v>
      </c>
    </row>
    <row r="402" spans="1:6" x14ac:dyDescent="0.25">
      <c r="A402" s="7">
        <v>2242230</v>
      </c>
      <c r="B402" s="8" t="s">
        <v>629</v>
      </c>
      <c r="C402" s="9" t="s">
        <v>1466</v>
      </c>
      <c r="D402" s="1" t="s">
        <v>62</v>
      </c>
      <c r="E402" s="13">
        <v>400</v>
      </c>
      <c r="F402" s="13">
        <v>40</v>
      </c>
    </row>
    <row r="403" spans="1:6" x14ac:dyDescent="0.25">
      <c r="A403" s="7">
        <v>2242231</v>
      </c>
      <c r="B403" s="8" t="s">
        <v>629</v>
      </c>
      <c r="C403" s="9" t="s">
        <v>1466</v>
      </c>
      <c r="D403" s="1" t="s">
        <v>63</v>
      </c>
      <c r="E403" s="13">
        <v>400</v>
      </c>
      <c r="F403" s="13">
        <v>40</v>
      </c>
    </row>
    <row r="404" spans="1:6" x14ac:dyDescent="0.25">
      <c r="A404" s="7">
        <v>2242233</v>
      </c>
      <c r="B404" s="8" t="s">
        <v>629</v>
      </c>
      <c r="C404" s="9" t="s">
        <v>1466</v>
      </c>
      <c r="D404" s="1" t="s">
        <v>65</v>
      </c>
      <c r="E404" s="13">
        <v>400</v>
      </c>
      <c r="F404" s="13">
        <v>40</v>
      </c>
    </row>
    <row r="405" spans="1:6" x14ac:dyDescent="0.25">
      <c r="A405" s="7">
        <v>1907559</v>
      </c>
      <c r="B405" s="8" t="s">
        <v>629</v>
      </c>
      <c r="C405" s="9" t="s">
        <v>1447</v>
      </c>
      <c r="D405" s="1" t="s">
        <v>9</v>
      </c>
      <c r="E405" s="13">
        <v>400</v>
      </c>
      <c r="F405" s="13">
        <v>40</v>
      </c>
    </row>
    <row r="406" spans="1:6" x14ac:dyDescent="0.25">
      <c r="A406" s="7">
        <v>1907558</v>
      </c>
      <c r="B406" s="8" t="s">
        <v>629</v>
      </c>
      <c r="C406" s="9" t="s">
        <v>1447</v>
      </c>
      <c r="D406" s="1" t="s">
        <v>8</v>
      </c>
      <c r="E406" s="13">
        <v>400</v>
      </c>
      <c r="F406" s="13">
        <v>40</v>
      </c>
    </row>
    <row r="407" spans="1:6" x14ac:dyDescent="0.25">
      <c r="A407" s="7">
        <v>1907555</v>
      </c>
      <c r="B407" s="8" t="s">
        <v>629</v>
      </c>
      <c r="C407" s="9" t="s">
        <v>773</v>
      </c>
      <c r="D407" s="1" t="s">
        <v>7</v>
      </c>
      <c r="E407" s="13">
        <v>400</v>
      </c>
      <c r="F407" s="13">
        <v>40</v>
      </c>
    </row>
    <row r="408" spans="1:6" x14ac:dyDescent="0.25">
      <c r="A408" s="7">
        <v>1907554</v>
      </c>
      <c r="B408" s="8" t="s">
        <v>629</v>
      </c>
      <c r="C408" s="9" t="s">
        <v>773</v>
      </c>
      <c r="D408" s="1" t="s">
        <v>6</v>
      </c>
      <c r="E408" s="13">
        <v>400</v>
      </c>
      <c r="F408" s="13">
        <v>40</v>
      </c>
    </row>
    <row r="409" spans="1:6" x14ac:dyDescent="0.25">
      <c r="A409" s="7">
        <v>2232170</v>
      </c>
      <c r="B409" s="8" t="s">
        <v>629</v>
      </c>
      <c r="C409" s="9" t="s">
        <v>773</v>
      </c>
      <c r="D409" s="1" t="s">
        <v>52</v>
      </c>
      <c r="E409" s="13">
        <v>400</v>
      </c>
      <c r="F409" s="13">
        <v>40</v>
      </c>
    </row>
    <row r="410" spans="1:6" x14ac:dyDescent="0.25">
      <c r="A410" s="7">
        <v>2284676</v>
      </c>
      <c r="B410" s="8" t="s">
        <v>629</v>
      </c>
      <c r="C410" s="9" t="s">
        <v>773</v>
      </c>
      <c r="D410" s="1" t="s">
        <v>73</v>
      </c>
      <c r="E410" s="13">
        <v>400</v>
      </c>
      <c r="F410" s="13">
        <v>40</v>
      </c>
    </row>
    <row r="411" spans="1:6" x14ac:dyDescent="0.25">
      <c r="A411" s="7">
        <v>2232172</v>
      </c>
      <c r="B411" s="8" t="s">
        <v>629</v>
      </c>
      <c r="C411" s="9" t="s">
        <v>773</v>
      </c>
      <c r="D411" s="1" t="s">
        <v>54</v>
      </c>
      <c r="E411" s="13">
        <v>400</v>
      </c>
      <c r="F411" s="13">
        <v>40</v>
      </c>
    </row>
    <row r="412" spans="1:6" x14ac:dyDescent="0.25">
      <c r="A412" s="7">
        <v>2284665</v>
      </c>
      <c r="B412" s="8" t="s">
        <v>629</v>
      </c>
      <c r="C412" s="9" t="s">
        <v>773</v>
      </c>
      <c r="D412" s="1" t="s">
        <v>72</v>
      </c>
      <c r="E412" s="13">
        <v>400</v>
      </c>
      <c r="F412" s="13">
        <v>40</v>
      </c>
    </row>
    <row r="413" spans="1:6" x14ac:dyDescent="0.25">
      <c r="A413" s="7">
        <v>2238769</v>
      </c>
      <c r="B413" s="8" t="s">
        <v>629</v>
      </c>
      <c r="C413" s="9" t="s">
        <v>1487</v>
      </c>
      <c r="D413" s="1" t="s">
        <v>6</v>
      </c>
      <c r="E413" s="13">
        <v>400</v>
      </c>
      <c r="F413" s="13">
        <v>40</v>
      </c>
    </row>
    <row r="414" spans="1:6" x14ac:dyDescent="0.25">
      <c r="A414" s="7">
        <v>2238770</v>
      </c>
      <c r="B414" s="8" t="s">
        <v>629</v>
      </c>
      <c r="C414" s="9" t="s">
        <v>1487</v>
      </c>
      <c r="D414" s="1" t="s">
        <v>7</v>
      </c>
      <c r="E414" s="13">
        <v>400</v>
      </c>
      <c r="F414" s="13">
        <v>40</v>
      </c>
    </row>
    <row r="415" spans="1:6" x14ac:dyDescent="0.25">
      <c r="A415" s="7">
        <v>2280692</v>
      </c>
      <c r="B415" s="8" t="s">
        <v>630</v>
      </c>
      <c r="C415" s="9" t="s">
        <v>685</v>
      </c>
      <c r="D415" s="1" t="s">
        <v>480</v>
      </c>
      <c r="E415" s="13">
        <v>225</v>
      </c>
      <c r="F415" s="13">
        <v>22.5</v>
      </c>
    </row>
    <row r="416" spans="1:6" x14ac:dyDescent="0.25">
      <c r="A416" s="7">
        <v>2280695</v>
      </c>
      <c r="B416" s="8" t="s">
        <v>630</v>
      </c>
      <c r="C416" s="9" t="s">
        <v>685</v>
      </c>
      <c r="D416" s="1" t="s">
        <v>481</v>
      </c>
      <c r="E416" s="13">
        <v>225</v>
      </c>
      <c r="F416" s="13">
        <v>22.5</v>
      </c>
    </row>
    <row r="417" spans="1:6" x14ac:dyDescent="0.25">
      <c r="A417" s="7">
        <v>2280823</v>
      </c>
      <c r="B417" s="8" t="s">
        <v>630</v>
      </c>
      <c r="C417" s="9" t="s">
        <v>685</v>
      </c>
      <c r="D417" s="1" t="s">
        <v>482</v>
      </c>
      <c r="E417" s="13">
        <v>225</v>
      </c>
      <c r="F417" s="13">
        <v>22.5</v>
      </c>
    </row>
    <row r="418" spans="1:6" x14ac:dyDescent="0.25">
      <c r="A418" s="7">
        <v>2280472</v>
      </c>
      <c r="B418" s="8" t="s">
        <v>630</v>
      </c>
      <c r="C418" s="9" t="s">
        <v>685</v>
      </c>
      <c r="D418" s="1" t="s">
        <v>475</v>
      </c>
      <c r="E418" s="13">
        <v>225</v>
      </c>
      <c r="F418" s="13">
        <v>22.5</v>
      </c>
    </row>
    <row r="419" spans="1:6" x14ac:dyDescent="0.25">
      <c r="A419" s="7">
        <v>2280474</v>
      </c>
      <c r="B419" s="8" t="s">
        <v>630</v>
      </c>
      <c r="C419" s="9" t="s">
        <v>685</v>
      </c>
      <c r="D419" s="1" t="s">
        <v>472</v>
      </c>
      <c r="E419" s="13">
        <v>225</v>
      </c>
      <c r="F419" s="13">
        <v>22.5</v>
      </c>
    </row>
    <row r="420" spans="1:6" x14ac:dyDescent="0.25">
      <c r="A420" s="7">
        <v>2280475</v>
      </c>
      <c r="B420" s="8" t="s">
        <v>630</v>
      </c>
      <c r="C420" s="9" t="s">
        <v>685</v>
      </c>
      <c r="D420" s="1" t="s">
        <v>476</v>
      </c>
      <c r="E420" s="13">
        <v>225</v>
      </c>
      <c r="F420" s="13">
        <v>22.5</v>
      </c>
    </row>
    <row r="421" spans="1:6" x14ac:dyDescent="0.25">
      <c r="A421" s="7">
        <v>2292391</v>
      </c>
      <c r="B421" s="8" t="s">
        <v>630</v>
      </c>
      <c r="C421" s="9" t="s">
        <v>685</v>
      </c>
      <c r="D421" s="1" t="s">
        <v>472</v>
      </c>
      <c r="E421" s="13">
        <v>225</v>
      </c>
      <c r="F421" s="13">
        <v>22.5</v>
      </c>
    </row>
    <row r="422" spans="1:6" x14ac:dyDescent="0.25">
      <c r="A422" s="7">
        <v>2292171</v>
      </c>
      <c r="B422" s="8" t="s">
        <v>630</v>
      </c>
      <c r="C422" s="9" t="s">
        <v>685</v>
      </c>
      <c r="D422" s="1" t="s">
        <v>471</v>
      </c>
      <c r="E422" s="13">
        <v>225</v>
      </c>
      <c r="F422" s="13">
        <v>22.5</v>
      </c>
    </row>
    <row r="423" spans="1:6" x14ac:dyDescent="0.25">
      <c r="A423" s="7">
        <v>2292088</v>
      </c>
      <c r="B423" s="8" t="s">
        <v>630</v>
      </c>
      <c r="C423" s="9" t="s">
        <v>685</v>
      </c>
      <c r="D423" s="1" t="s">
        <v>470</v>
      </c>
      <c r="E423" s="13">
        <v>225</v>
      </c>
      <c r="F423" s="13">
        <v>22.5</v>
      </c>
    </row>
    <row r="424" spans="1:6" x14ac:dyDescent="0.25">
      <c r="A424" s="7">
        <v>2287380</v>
      </c>
      <c r="B424" s="8" t="s">
        <v>630</v>
      </c>
      <c r="C424" s="9" t="s">
        <v>685</v>
      </c>
      <c r="D424" s="1" t="s">
        <v>469</v>
      </c>
      <c r="E424" s="13">
        <v>225</v>
      </c>
      <c r="F424" s="13">
        <v>22.5</v>
      </c>
    </row>
    <row r="425" spans="1:6" x14ac:dyDescent="0.25">
      <c r="A425" s="7">
        <v>2280531</v>
      </c>
      <c r="B425" s="8" t="s">
        <v>630</v>
      </c>
      <c r="C425" s="9" t="s">
        <v>685</v>
      </c>
      <c r="D425" s="1" t="s">
        <v>479</v>
      </c>
      <c r="E425" s="13">
        <v>225</v>
      </c>
      <c r="F425" s="13">
        <v>22.5</v>
      </c>
    </row>
    <row r="426" spans="1:6" x14ac:dyDescent="0.25">
      <c r="A426" s="7">
        <v>2281798</v>
      </c>
      <c r="B426" s="8" t="s">
        <v>630</v>
      </c>
      <c r="C426" s="9" t="s">
        <v>713</v>
      </c>
      <c r="D426" s="1" t="s">
        <v>503</v>
      </c>
      <c r="E426" s="13">
        <v>225</v>
      </c>
      <c r="F426" s="13">
        <v>22.5</v>
      </c>
    </row>
    <row r="427" spans="1:6" x14ac:dyDescent="0.25">
      <c r="A427" s="7">
        <v>2282177</v>
      </c>
      <c r="B427" s="8" t="s">
        <v>630</v>
      </c>
      <c r="C427" s="9" t="s">
        <v>713</v>
      </c>
      <c r="D427" s="1" t="s">
        <v>467</v>
      </c>
      <c r="E427" s="13">
        <v>225</v>
      </c>
      <c r="F427" s="13">
        <v>22.5</v>
      </c>
    </row>
    <row r="428" spans="1:6" x14ac:dyDescent="0.25">
      <c r="A428" s="7">
        <v>2282176</v>
      </c>
      <c r="B428" s="8" t="s">
        <v>630</v>
      </c>
      <c r="C428" s="9" t="s">
        <v>713</v>
      </c>
      <c r="D428" s="1" t="s">
        <v>467</v>
      </c>
      <c r="E428" s="13">
        <v>225</v>
      </c>
      <c r="F428" s="13">
        <v>22.5</v>
      </c>
    </row>
    <row r="429" spans="1:6" x14ac:dyDescent="0.25">
      <c r="A429" s="7">
        <v>2282167</v>
      </c>
      <c r="B429" s="8" t="s">
        <v>630</v>
      </c>
      <c r="C429" s="9" t="s">
        <v>713</v>
      </c>
      <c r="D429" s="1" t="s">
        <v>466</v>
      </c>
      <c r="E429" s="13">
        <v>225</v>
      </c>
      <c r="F429" s="13">
        <v>22.5</v>
      </c>
    </row>
    <row r="430" spans="1:6" x14ac:dyDescent="0.25">
      <c r="A430" s="7">
        <v>2282166</v>
      </c>
      <c r="B430" s="8" t="s">
        <v>630</v>
      </c>
      <c r="C430" s="9" t="s">
        <v>713</v>
      </c>
      <c r="D430" s="1" t="s">
        <v>466</v>
      </c>
      <c r="E430" s="13">
        <v>225</v>
      </c>
      <c r="F430" s="13">
        <v>22.5</v>
      </c>
    </row>
    <row r="431" spans="1:6" x14ac:dyDescent="0.25">
      <c r="A431" s="7">
        <v>2281823</v>
      </c>
      <c r="B431" s="8" t="s">
        <v>630</v>
      </c>
      <c r="C431" s="9" t="s">
        <v>713</v>
      </c>
      <c r="D431" s="1" t="s">
        <v>506</v>
      </c>
      <c r="E431" s="13">
        <v>225</v>
      </c>
      <c r="F431" s="13">
        <v>22.5</v>
      </c>
    </row>
    <row r="432" spans="1:6" x14ac:dyDescent="0.25">
      <c r="A432" s="7">
        <v>2281822</v>
      </c>
      <c r="B432" s="8" t="s">
        <v>630</v>
      </c>
      <c r="C432" s="9" t="s">
        <v>713</v>
      </c>
      <c r="D432" s="1" t="s">
        <v>505</v>
      </c>
      <c r="E432" s="13">
        <v>225</v>
      </c>
      <c r="F432" s="13">
        <v>22.5</v>
      </c>
    </row>
    <row r="433" spans="1:6" x14ac:dyDescent="0.25">
      <c r="A433" s="7">
        <v>2281799</v>
      </c>
      <c r="B433" s="8" t="s">
        <v>630</v>
      </c>
      <c r="C433" s="9" t="s">
        <v>713</v>
      </c>
      <c r="D433" s="1" t="s">
        <v>504</v>
      </c>
      <c r="E433" s="13">
        <v>225</v>
      </c>
      <c r="F433" s="13">
        <v>22.5</v>
      </c>
    </row>
    <row r="434" spans="1:6" x14ac:dyDescent="0.25">
      <c r="A434" s="7">
        <v>2281537</v>
      </c>
      <c r="B434" s="8" t="s">
        <v>630</v>
      </c>
      <c r="C434" s="9" t="s">
        <v>713</v>
      </c>
      <c r="D434" s="1" t="s">
        <v>502</v>
      </c>
      <c r="E434" s="13">
        <v>225</v>
      </c>
      <c r="F434" s="13">
        <v>22.5</v>
      </c>
    </row>
    <row r="435" spans="1:6" x14ac:dyDescent="0.25">
      <c r="A435" s="7">
        <v>2281936</v>
      </c>
      <c r="B435" s="8" t="s">
        <v>630</v>
      </c>
      <c r="C435" s="9" t="s">
        <v>725</v>
      </c>
      <c r="D435" s="1" t="s">
        <v>507</v>
      </c>
      <c r="E435" s="13">
        <v>225</v>
      </c>
      <c r="F435" s="13">
        <v>22.5</v>
      </c>
    </row>
    <row r="436" spans="1:6" x14ac:dyDescent="0.25">
      <c r="A436" s="7">
        <v>2281937</v>
      </c>
      <c r="B436" s="8" t="s">
        <v>630</v>
      </c>
      <c r="C436" s="9" t="s">
        <v>727</v>
      </c>
      <c r="D436" s="1" t="s">
        <v>508</v>
      </c>
      <c r="E436" s="13">
        <v>225</v>
      </c>
      <c r="F436" s="13">
        <v>22.5</v>
      </c>
    </row>
    <row r="437" spans="1:6" x14ac:dyDescent="0.25">
      <c r="A437" s="7">
        <v>2281938</v>
      </c>
      <c r="B437" s="8" t="s">
        <v>630</v>
      </c>
      <c r="C437" s="9" t="s">
        <v>725</v>
      </c>
      <c r="D437" s="1" t="s">
        <v>509</v>
      </c>
      <c r="E437" s="13">
        <v>225</v>
      </c>
      <c r="F437" s="13">
        <v>22.5</v>
      </c>
    </row>
    <row r="438" spans="1:6" x14ac:dyDescent="0.25">
      <c r="A438" s="7">
        <v>2281939</v>
      </c>
      <c r="B438" s="8" t="s">
        <v>630</v>
      </c>
      <c r="C438" s="9" t="s">
        <v>727</v>
      </c>
      <c r="D438" s="1" t="s">
        <v>510</v>
      </c>
      <c r="E438" s="13">
        <v>225</v>
      </c>
      <c r="F438" s="13">
        <v>22.5</v>
      </c>
    </row>
    <row r="439" spans="1:6" x14ac:dyDescent="0.25">
      <c r="A439" s="7">
        <v>2281940</v>
      </c>
      <c r="B439" s="8" t="s">
        <v>630</v>
      </c>
      <c r="C439" s="9" t="s">
        <v>727</v>
      </c>
      <c r="D439" s="1" t="s">
        <v>511</v>
      </c>
      <c r="E439" s="13">
        <v>225</v>
      </c>
      <c r="F439" s="13">
        <v>22.5</v>
      </c>
    </row>
    <row r="440" spans="1:6" x14ac:dyDescent="0.25">
      <c r="A440" s="7">
        <v>2281941</v>
      </c>
      <c r="B440" s="8" t="s">
        <v>630</v>
      </c>
      <c r="C440" s="9" t="s">
        <v>727</v>
      </c>
      <c r="D440" s="1" t="s">
        <v>512</v>
      </c>
      <c r="E440" s="13">
        <v>225</v>
      </c>
      <c r="F440" s="13">
        <v>22.5</v>
      </c>
    </row>
    <row r="441" spans="1:6" x14ac:dyDescent="0.25">
      <c r="A441" s="7">
        <v>2281942</v>
      </c>
      <c r="B441" s="8" t="s">
        <v>630</v>
      </c>
      <c r="C441" s="9" t="s">
        <v>727</v>
      </c>
      <c r="D441" s="1" t="s">
        <v>513</v>
      </c>
      <c r="E441" s="13">
        <v>225</v>
      </c>
      <c r="F441" s="13">
        <v>22.5</v>
      </c>
    </row>
    <row r="442" spans="1:6" x14ac:dyDescent="0.25">
      <c r="A442" s="7">
        <v>2281944</v>
      </c>
      <c r="B442" s="8" t="s">
        <v>630</v>
      </c>
      <c r="C442" s="9" t="s">
        <v>727</v>
      </c>
      <c r="D442" s="1" t="s">
        <v>514</v>
      </c>
      <c r="E442" s="13">
        <v>225</v>
      </c>
      <c r="F442" s="13">
        <v>22.5</v>
      </c>
    </row>
    <row r="443" spans="1:6" x14ac:dyDescent="0.25">
      <c r="A443" s="7">
        <v>2281945</v>
      </c>
      <c r="B443" s="8" t="s">
        <v>630</v>
      </c>
      <c r="C443" s="9" t="s">
        <v>727</v>
      </c>
      <c r="D443" s="1" t="s">
        <v>515</v>
      </c>
      <c r="E443" s="13">
        <v>225</v>
      </c>
      <c r="F443" s="13">
        <v>22.5</v>
      </c>
    </row>
    <row r="444" spans="1:6" x14ac:dyDescent="0.25">
      <c r="A444" s="7">
        <v>2281946</v>
      </c>
      <c r="B444" s="8" t="s">
        <v>630</v>
      </c>
      <c r="C444" s="9" t="s">
        <v>727</v>
      </c>
      <c r="D444" s="1" t="s">
        <v>516</v>
      </c>
      <c r="E444" s="13">
        <v>225</v>
      </c>
      <c r="F444" s="13">
        <v>22.5</v>
      </c>
    </row>
    <row r="445" spans="1:6" x14ac:dyDescent="0.25">
      <c r="A445" s="7">
        <v>2281947</v>
      </c>
      <c r="B445" s="8" t="s">
        <v>630</v>
      </c>
      <c r="C445" s="9" t="s">
        <v>727</v>
      </c>
      <c r="D445" s="1" t="s">
        <v>517</v>
      </c>
      <c r="E445" s="13">
        <v>225</v>
      </c>
      <c r="F445" s="13">
        <v>22.5</v>
      </c>
    </row>
    <row r="446" spans="1:6" x14ac:dyDescent="0.25">
      <c r="A446" s="7">
        <v>2281948</v>
      </c>
      <c r="B446" s="8" t="s">
        <v>630</v>
      </c>
      <c r="C446" s="9" t="s">
        <v>727</v>
      </c>
      <c r="D446" s="1" t="s">
        <v>518</v>
      </c>
      <c r="E446" s="13">
        <v>225</v>
      </c>
      <c r="F446" s="13">
        <v>22.5</v>
      </c>
    </row>
    <row r="447" spans="1:6" x14ac:dyDescent="0.25">
      <c r="A447" s="7">
        <v>2281949</v>
      </c>
      <c r="B447" s="8" t="s">
        <v>630</v>
      </c>
      <c r="C447" s="9" t="s">
        <v>727</v>
      </c>
      <c r="D447" s="1" t="s">
        <v>519</v>
      </c>
      <c r="E447" s="13">
        <v>225</v>
      </c>
      <c r="F447" s="13">
        <v>22.5</v>
      </c>
    </row>
    <row r="448" spans="1:6" x14ac:dyDescent="0.25">
      <c r="A448" s="7">
        <v>2281950</v>
      </c>
      <c r="B448" s="8" t="s">
        <v>630</v>
      </c>
      <c r="C448" s="9" t="s">
        <v>727</v>
      </c>
      <c r="D448" s="1" t="s">
        <v>520</v>
      </c>
      <c r="E448" s="13">
        <v>225</v>
      </c>
      <c r="F448" s="13">
        <v>22.5</v>
      </c>
    </row>
    <row r="449" spans="1:6" x14ac:dyDescent="0.25">
      <c r="A449" s="7">
        <v>2281951</v>
      </c>
      <c r="B449" s="8" t="s">
        <v>630</v>
      </c>
      <c r="C449" s="9" t="s">
        <v>727</v>
      </c>
      <c r="D449" s="1" t="s">
        <v>521</v>
      </c>
      <c r="E449" s="13">
        <v>225</v>
      </c>
      <c r="F449" s="13">
        <v>22.5</v>
      </c>
    </row>
    <row r="450" spans="1:6" x14ac:dyDescent="0.25">
      <c r="A450" s="7">
        <v>2281955</v>
      </c>
      <c r="B450" s="8" t="s">
        <v>630</v>
      </c>
      <c r="C450" s="9" t="s">
        <v>727</v>
      </c>
      <c r="D450" s="1" t="s">
        <v>522</v>
      </c>
      <c r="E450" s="13">
        <v>225</v>
      </c>
      <c r="F450" s="13">
        <v>22.5</v>
      </c>
    </row>
    <row r="451" spans="1:6" x14ac:dyDescent="0.25">
      <c r="A451" s="7">
        <v>2281956</v>
      </c>
      <c r="B451" s="8" t="s">
        <v>630</v>
      </c>
      <c r="C451" s="9" t="s">
        <v>727</v>
      </c>
      <c r="D451" s="1" t="s">
        <v>523</v>
      </c>
      <c r="E451" s="13">
        <v>225</v>
      </c>
      <c r="F451" s="13">
        <v>22.5</v>
      </c>
    </row>
    <row r="452" spans="1:6" x14ac:dyDescent="0.25">
      <c r="A452" s="7">
        <v>2281957</v>
      </c>
      <c r="B452" s="8" t="s">
        <v>630</v>
      </c>
      <c r="C452" s="9" t="s">
        <v>727</v>
      </c>
      <c r="D452" s="1" t="s">
        <v>524</v>
      </c>
      <c r="E452" s="13">
        <v>225</v>
      </c>
      <c r="F452" s="13">
        <v>22.5</v>
      </c>
    </row>
    <row r="453" spans="1:6" x14ac:dyDescent="0.25">
      <c r="A453" s="7">
        <v>2280990</v>
      </c>
      <c r="B453" s="8" t="s">
        <v>630</v>
      </c>
      <c r="C453" s="9" t="s">
        <v>745</v>
      </c>
      <c r="D453" s="1" t="s">
        <v>495</v>
      </c>
      <c r="E453" s="13">
        <v>225</v>
      </c>
      <c r="F453" s="13">
        <v>22.5</v>
      </c>
    </row>
    <row r="454" spans="1:6" x14ac:dyDescent="0.25">
      <c r="A454" s="7">
        <v>2280991</v>
      </c>
      <c r="B454" s="8" t="s">
        <v>630</v>
      </c>
      <c r="C454" s="9" t="s">
        <v>745</v>
      </c>
      <c r="D454" s="1" t="s">
        <v>496</v>
      </c>
      <c r="E454" s="13">
        <v>225</v>
      </c>
      <c r="F454" s="13">
        <v>22.5</v>
      </c>
    </row>
    <row r="455" spans="1:6" x14ac:dyDescent="0.25">
      <c r="A455" s="7">
        <v>2280977</v>
      </c>
      <c r="B455" s="8" t="s">
        <v>630</v>
      </c>
      <c r="C455" s="9" t="s">
        <v>745</v>
      </c>
      <c r="D455" s="1" t="s">
        <v>483</v>
      </c>
      <c r="E455" s="13">
        <v>225</v>
      </c>
      <c r="F455" s="13">
        <v>22.5</v>
      </c>
    </row>
    <row r="456" spans="1:6" x14ac:dyDescent="0.25">
      <c r="A456" s="7">
        <v>2280978</v>
      </c>
      <c r="B456" s="8" t="s">
        <v>630</v>
      </c>
      <c r="C456" s="9" t="s">
        <v>745</v>
      </c>
      <c r="D456" s="1" t="s">
        <v>484</v>
      </c>
      <c r="E456" s="13">
        <v>225</v>
      </c>
      <c r="F456" s="13">
        <v>22.5</v>
      </c>
    </row>
    <row r="457" spans="1:6" x14ac:dyDescent="0.25">
      <c r="A457" s="7">
        <v>2280979</v>
      </c>
      <c r="B457" s="8" t="s">
        <v>630</v>
      </c>
      <c r="C457" s="9" t="s">
        <v>745</v>
      </c>
      <c r="D457" s="1" t="s">
        <v>485</v>
      </c>
      <c r="E457" s="13">
        <v>225</v>
      </c>
      <c r="F457" s="13">
        <v>22.5</v>
      </c>
    </row>
    <row r="458" spans="1:6" x14ac:dyDescent="0.25">
      <c r="A458" s="7">
        <v>2280980</v>
      </c>
      <c r="B458" s="8" t="s">
        <v>630</v>
      </c>
      <c r="C458" s="9" t="s">
        <v>745</v>
      </c>
      <c r="D458" s="1" t="s">
        <v>486</v>
      </c>
      <c r="E458" s="13">
        <v>225</v>
      </c>
      <c r="F458" s="13">
        <v>22.5</v>
      </c>
    </row>
    <row r="459" spans="1:6" x14ac:dyDescent="0.25">
      <c r="A459" s="7">
        <v>2280981</v>
      </c>
      <c r="B459" s="8" t="s">
        <v>630</v>
      </c>
      <c r="C459" s="9" t="s">
        <v>745</v>
      </c>
      <c r="D459" s="1" t="s">
        <v>487</v>
      </c>
      <c r="E459" s="13">
        <v>225</v>
      </c>
      <c r="F459" s="13">
        <v>22.5</v>
      </c>
    </row>
    <row r="460" spans="1:6" x14ac:dyDescent="0.25">
      <c r="A460" s="7">
        <v>2280982</v>
      </c>
      <c r="B460" s="8" t="s">
        <v>630</v>
      </c>
      <c r="C460" s="9" t="s">
        <v>745</v>
      </c>
      <c r="D460" s="1" t="s">
        <v>488</v>
      </c>
      <c r="E460" s="13">
        <v>225</v>
      </c>
      <c r="F460" s="13">
        <v>22.5</v>
      </c>
    </row>
    <row r="461" spans="1:6" x14ac:dyDescent="0.25">
      <c r="A461" s="7">
        <v>2282099</v>
      </c>
      <c r="B461" s="8" t="s">
        <v>630</v>
      </c>
      <c r="C461" s="9" t="s">
        <v>745</v>
      </c>
      <c r="D461" s="1" t="s">
        <v>465</v>
      </c>
      <c r="E461" s="13">
        <v>225</v>
      </c>
      <c r="F461" s="13">
        <v>22.5</v>
      </c>
    </row>
    <row r="462" spans="1:6" x14ac:dyDescent="0.25">
      <c r="A462" s="7">
        <v>2280992</v>
      </c>
      <c r="B462" s="8" t="s">
        <v>630</v>
      </c>
      <c r="C462" s="9" t="s">
        <v>745</v>
      </c>
      <c r="D462" s="1" t="s">
        <v>497</v>
      </c>
      <c r="E462" s="13">
        <v>225</v>
      </c>
      <c r="F462" s="13">
        <v>22.5</v>
      </c>
    </row>
    <row r="463" spans="1:6" x14ac:dyDescent="0.25">
      <c r="A463" s="7">
        <v>2280993</v>
      </c>
      <c r="B463" s="8" t="s">
        <v>630</v>
      </c>
      <c r="C463" s="9" t="s">
        <v>745</v>
      </c>
      <c r="D463" s="1" t="s">
        <v>498</v>
      </c>
      <c r="E463" s="13">
        <v>225</v>
      </c>
      <c r="F463" s="13">
        <v>22.5</v>
      </c>
    </row>
    <row r="464" spans="1:6" x14ac:dyDescent="0.25">
      <c r="A464" s="7">
        <v>2280994</v>
      </c>
      <c r="B464" s="8" t="s">
        <v>630</v>
      </c>
      <c r="C464" s="9" t="s">
        <v>745</v>
      </c>
      <c r="D464" s="1" t="s">
        <v>499</v>
      </c>
      <c r="E464" s="13">
        <v>225</v>
      </c>
      <c r="F464" s="13">
        <v>22.5</v>
      </c>
    </row>
    <row r="465" spans="1:6" x14ac:dyDescent="0.25">
      <c r="A465" s="7">
        <v>2280996</v>
      </c>
      <c r="B465" s="8" t="s">
        <v>630</v>
      </c>
      <c r="C465" s="9" t="s">
        <v>745</v>
      </c>
      <c r="D465" s="1" t="s">
        <v>500</v>
      </c>
      <c r="E465" s="13">
        <v>225</v>
      </c>
      <c r="F465" s="13">
        <v>22.5</v>
      </c>
    </row>
    <row r="466" spans="1:6" x14ac:dyDescent="0.25">
      <c r="A466" s="7">
        <v>2280997</v>
      </c>
      <c r="B466" s="8" t="s">
        <v>630</v>
      </c>
      <c r="C466" s="9" t="s">
        <v>745</v>
      </c>
      <c r="D466" s="1" t="s">
        <v>501</v>
      </c>
      <c r="E466" s="13">
        <v>225</v>
      </c>
      <c r="F466" s="13">
        <v>22.5</v>
      </c>
    </row>
    <row r="467" spans="1:6" x14ac:dyDescent="0.25">
      <c r="A467" s="7">
        <v>2280983</v>
      </c>
      <c r="B467" s="8" t="s">
        <v>630</v>
      </c>
      <c r="C467" s="9" t="s">
        <v>745</v>
      </c>
      <c r="D467" s="1" t="s">
        <v>489</v>
      </c>
      <c r="E467" s="13">
        <v>225</v>
      </c>
      <c r="F467" s="13">
        <v>22.5</v>
      </c>
    </row>
    <row r="468" spans="1:6" x14ac:dyDescent="0.25">
      <c r="A468" s="7">
        <v>2280985</v>
      </c>
      <c r="B468" s="8" t="s">
        <v>630</v>
      </c>
      <c r="C468" s="9" t="s">
        <v>745</v>
      </c>
      <c r="D468" s="1" t="s">
        <v>490</v>
      </c>
      <c r="E468" s="13">
        <v>225</v>
      </c>
      <c r="F468" s="13">
        <v>22.5</v>
      </c>
    </row>
    <row r="469" spans="1:6" x14ac:dyDescent="0.25">
      <c r="A469" s="7">
        <v>2280986</v>
      </c>
      <c r="B469" s="8" t="s">
        <v>630</v>
      </c>
      <c r="C469" s="9" t="s">
        <v>745</v>
      </c>
      <c r="D469" s="1" t="s">
        <v>491</v>
      </c>
      <c r="E469" s="13">
        <v>225</v>
      </c>
      <c r="F469" s="13">
        <v>22.5</v>
      </c>
    </row>
    <row r="470" spans="1:6" x14ac:dyDescent="0.25">
      <c r="A470" s="7">
        <v>2280987</v>
      </c>
      <c r="B470" s="8" t="s">
        <v>630</v>
      </c>
      <c r="C470" s="9" t="s">
        <v>745</v>
      </c>
      <c r="D470" s="1" t="s">
        <v>492</v>
      </c>
      <c r="E470" s="13">
        <v>225</v>
      </c>
      <c r="F470" s="13">
        <v>22.5</v>
      </c>
    </row>
    <row r="471" spans="1:6" x14ac:dyDescent="0.25">
      <c r="A471" s="7">
        <v>2280988</v>
      </c>
      <c r="B471" s="8" t="s">
        <v>630</v>
      </c>
      <c r="C471" s="9" t="s">
        <v>745</v>
      </c>
      <c r="D471" s="1" t="s">
        <v>493</v>
      </c>
      <c r="E471" s="13">
        <v>225</v>
      </c>
      <c r="F471" s="13">
        <v>22.5</v>
      </c>
    </row>
    <row r="472" spans="1:6" x14ac:dyDescent="0.25">
      <c r="A472" s="7">
        <v>2280989</v>
      </c>
      <c r="B472" s="8" t="s">
        <v>630</v>
      </c>
      <c r="C472" s="9" t="s">
        <v>745</v>
      </c>
      <c r="D472" s="1" t="s">
        <v>494</v>
      </c>
      <c r="E472" s="13">
        <v>225</v>
      </c>
      <c r="F472" s="13">
        <v>22.5</v>
      </c>
    </row>
    <row r="473" spans="1:6" x14ac:dyDescent="0.25">
      <c r="A473" s="7">
        <v>2280526</v>
      </c>
      <c r="B473" s="8" t="s">
        <v>630</v>
      </c>
      <c r="C473" s="9" t="s">
        <v>768</v>
      </c>
      <c r="D473" s="1" t="s">
        <v>478</v>
      </c>
      <c r="E473" s="13">
        <v>225</v>
      </c>
      <c r="F473" s="13">
        <v>22.5</v>
      </c>
    </row>
    <row r="474" spans="1:6" x14ac:dyDescent="0.25">
      <c r="A474" s="7">
        <v>2280476</v>
      </c>
      <c r="B474" s="8" t="s">
        <v>630</v>
      </c>
      <c r="C474" s="9" t="s">
        <v>768</v>
      </c>
      <c r="D474" s="1" t="s">
        <v>477</v>
      </c>
      <c r="E474" s="13">
        <v>225</v>
      </c>
      <c r="F474" s="13">
        <v>22.5</v>
      </c>
    </row>
    <row r="475" spans="1:6" x14ac:dyDescent="0.25">
      <c r="A475" s="7">
        <v>2283552</v>
      </c>
      <c r="B475" s="8" t="s">
        <v>630</v>
      </c>
      <c r="C475" s="9" t="s">
        <v>773</v>
      </c>
      <c r="D475" s="1" t="s">
        <v>468</v>
      </c>
      <c r="E475" s="13">
        <v>225</v>
      </c>
      <c r="F475" s="13">
        <v>22.5</v>
      </c>
    </row>
    <row r="476" spans="1:6" x14ac:dyDescent="0.25">
      <c r="A476" s="7">
        <v>2296294</v>
      </c>
      <c r="B476" s="8" t="s">
        <v>630</v>
      </c>
      <c r="C476" s="9" t="s">
        <v>773</v>
      </c>
      <c r="D476" s="1" t="s">
        <v>474</v>
      </c>
      <c r="E476" s="13">
        <v>225</v>
      </c>
      <c r="F476" s="13">
        <v>22.5</v>
      </c>
    </row>
    <row r="477" spans="1:6" x14ac:dyDescent="0.25">
      <c r="A477" s="7">
        <v>2296293</v>
      </c>
      <c r="B477" s="8" t="s">
        <v>630</v>
      </c>
      <c r="C477" s="9" t="s">
        <v>773</v>
      </c>
      <c r="D477" s="1" t="s">
        <v>473</v>
      </c>
      <c r="E477" s="13">
        <v>225</v>
      </c>
      <c r="F477" s="13">
        <v>22.5</v>
      </c>
    </row>
    <row r="478" spans="1:6" x14ac:dyDescent="0.25">
      <c r="A478" s="17">
        <v>2273007</v>
      </c>
      <c r="B478" s="17" t="s">
        <v>631</v>
      </c>
      <c r="C478" s="9" t="s">
        <v>651</v>
      </c>
      <c r="D478" s="18" t="s">
        <v>462</v>
      </c>
      <c r="E478" s="18">
        <v>125</v>
      </c>
      <c r="F478" s="18">
        <v>12.5</v>
      </c>
    </row>
    <row r="479" spans="1:6" x14ac:dyDescent="0.25">
      <c r="A479" s="17">
        <v>2273012</v>
      </c>
      <c r="B479" s="17" t="s">
        <v>631</v>
      </c>
      <c r="C479" s="9" t="s">
        <v>651</v>
      </c>
      <c r="D479" s="18" t="s">
        <v>463</v>
      </c>
      <c r="E479" s="18">
        <v>125</v>
      </c>
      <c r="F479" s="18">
        <v>12.5</v>
      </c>
    </row>
    <row r="480" spans="1:6" x14ac:dyDescent="0.25">
      <c r="A480" s="17">
        <v>2273013</v>
      </c>
      <c r="B480" s="17" t="s">
        <v>631</v>
      </c>
      <c r="C480" s="9" t="s">
        <v>651</v>
      </c>
      <c r="D480" s="18" t="s">
        <v>464</v>
      </c>
      <c r="E480" s="18">
        <v>125</v>
      </c>
      <c r="F480" s="18">
        <v>12.5</v>
      </c>
    </row>
    <row r="481" spans="1:6" x14ac:dyDescent="0.25">
      <c r="A481" s="17">
        <v>2187666</v>
      </c>
      <c r="B481" s="17" t="s">
        <v>631</v>
      </c>
      <c r="C481" s="9" t="s">
        <v>660</v>
      </c>
      <c r="D481" s="18" t="s">
        <v>460</v>
      </c>
      <c r="E481" s="18">
        <v>125</v>
      </c>
      <c r="F481" s="18">
        <v>12.5</v>
      </c>
    </row>
    <row r="482" spans="1:6" x14ac:dyDescent="0.25">
      <c r="A482" s="17">
        <v>2187664</v>
      </c>
      <c r="B482" s="17" t="s">
        <v>631</v>
      </c>
      <c r="C482" s="9" t="s">
        <v>660</v>
      </c>
      <c r="D482" s="18" t="s">
        <v>458</v>
      </c>
      <c r="E482" s="18">
        <v>125</v>
      </c>
      <c r="F482" s="18">
        <v>12.5</v>
      </c>
    </row>
    <row r="483" spans="1:6" x14ac:dyDescent="0.25">
      <c r="A483" s="17">
        <v>2187665</v>
      </c>
      <c r="B483" s="17" t="s">
        <v>631</v>
      </c>
      <c r="C483" s="9" t="s">
        <v>660</v>
      </c>
      <c r="D483" s="18" t="s">
        <v>459</v>
      </c>
      <c r="E483" s="18">
        <v>125</v>
      </c>
      <c r="F483" s="18">
        <v>12.5</v>
      </c>
    </row>
    <row r="484" spans="1:6" x14ac:dyDescent="0.25">
      <c r="A484" s="17">
        <v>2187667</v>
      </c>
      <c r="B484" s="17" t="s">
        <v>631</v>
      </c>
      <c r="C484" s="9" t="s">
        <v>660</v>
      </c>
      <c r="D484" s="18" t="s">
        <v>461</v>
      </c>
      <c r="E484" s="18">
        <v>125</v>
      </c>
      <c r="F484" s="18">
        <v>12.5</v>
      </c>
    </row>
    <row r="485" spans="1:6" x14ac:dyDescent="0.25">
      <c r="A485" s="17">
        <v>1725995</v>
      </c>
      <c r="B485" s="17" t="s">
        <v>631</v>
      </c>
      <c r="C485" s="9" t="s">
        <v>669</v>
      </c>
      <c r="D485" s="18" t="s">
        <v>454</v>
      </c>
      <c r="E485" s="18">
        <v>125</v>
      </c>
      <c r="F485" s="18">
        <v>12.5</v>
      </c>
    </row>
    <row r="486" spans="1:6" x14ac:dyDescent="0.25">
      <c r="A486" s="17">
        <v>1725994</v>
      </c>
      <c r="B486" s="17" t="s">
        <v>631</v>
      </c>
      <c r="C486" s="9" t="s">
        <v>669</v>
      </c>
      <c r="D486" s="18" t="s">
        <v>453</v>
      </c>
      <c r="E486" s="18">
        <v>125</v>
      </c>
      <c r="F486" s="18">
        <v>12.5</v>
      </c>
    </row>
    <row r="487" spans="1:6" x14ac:dyDescent="0.25">
      <c r="A487" s="17">
        <v>1855223</v>
      </c>
      <c r="B487" s="17" t="s">
        <v>631</v>
      </c>
      <c r="C487" s="9" t="s">
        <v>669</v>
      </c>
      <c r="D487" s="18" t="s">
        <v>455</v>
      </c>
      <c r="E487" s="18">
        <v>125</v>
      </c>
      <c r="F487" s="18">
        <v>12.5</v>
      </c>
    </row>
    <row r="488" spans="1:6" x14ac:dyDescent="0.25">
      <c r="A488" s="17">
        <v>1855224</v>
      </c>
      <c r="B488" s="17" t="s">
        <v>631</v>
      </c>
      <c r="C488" s="9" t="s">
        <v>669</v>
      </c>
      <c r="D488" s="18" t="s">
        <v>456</v>
      </c>
      <c r="E488" s="18">
        <v>125</v>
      </c>
      <c r="F488" s="18">
        <v>12.5</v>
      </c>
    </row>
    <row r="489" spans="1:6" x14ac:dyDescent="0.25">
      <c r="A489" s="17">
        <v>1855225</v>
      </c>
      <c r="B489" s="17" t="s">
        <v>631</v>
      </c>
      <c r="C489" s="9" t="s">
        <v>669</v>
      </c>
      <c r="D489" s="18" t="s">
        <v>457</v>
      </c>
      <c r="E489" s="18">
        <v>125</v>
      </c>
      <c r="F489" s="18">
        <v>12.5</v>
      </c>
    </row>
    <row r="490" spans="1:6" x14ac:dyDescent="0.25">
      <c r="A490" s="7">
        <v>2330583</v>
      </c>
      <c r="B490" s="8" t="s">
        <v>620</v>
      </c>
      <c r="C490" s="9" t="s">
        <v>1503</v>
      </c>
      <c r="D490" s="1" t="s">
        <v>1505</v>
      </c>
      <c r="E490" s="13">
        <v>246</v>
      </c>
      <c r="F490" s="13">
        <v>24.6</v>
      </c>
    </row>
    <row r="491" spans="1:6" x14ac:dyDescent="0.25">
      <c r="A491" s="7">
        <v>2333396</v>
      </c>
      <c r="B491" s="8" t="s">
        <v>620</v>
      </c>
      <c r="C491" s="9" t="s">
        <v>1503</v>
      </c>
      <c r="D491" s="1" t="s">
        <v>1511</v>
      </c>
      <c r="E491" s="13">
        <v>288.8</v>
      </c>
      <c r="F491" s="13">
        <v>28.880000000000003</v>
      </c>
    </row>
    <row r="492" spans="1:6" x14ac:dyDescent="0.25">
      <c r="A492" s="7">
        <v>2333400</v>
      </c>
      <c r="B492" s="8" t="s">
        <v>620</v>
      </c>
      <c r="C492" s="9" t="s">
        <v>1503</v>
      </c>
      <c r="D492" s="1" t="s">
        <v>1513</v>
      </c>
      <c r="E492" s="13">
        <v>196</v>
      </c>
      <c r="F492" s="13">
        <v>19.600000000000001</v>
      </c>
    </row>
    <row r="493" spans="1:6" x14ac:dyDescent="0.25">
      <c r="A493" s="7">
        <v>2330584</v>
      </c>
      <c r="B493" s="8" t="s">
        <v>620</v>
      </c>
      <c r="C493" s="9" t="s">
        <v>1503</v>
      </c>
      <c r="D493" s="1" t="s">
        <v>1515</v>
      </c>
      <c r="E493" s="13">
        <v>246</v>
      </c>
      <c r="F493" s="13">
        <v>24.6</v>
      </c>
    </row>
    <row r="494" spans="1:6" x14ac:dyDescent="0.25">
      <c r="A494" s="7">
        <v>2333397</v>
      </c>
      <c r="B494" s="8" t="s">
        <v>620</v>
      </c>
      <c r="C494" s="9" t="s">
        <v>1503</v>
      </c>
      <c r="D494" s="1" t="s">
        <v>1516</v>
      </c>
      <c r="E494" s="13">
        <v>288.8</v>
      </c>
      <c r="F494" s="13">
        <v>28.880000000000003</v>
      </c>
    </row>
    <row r="495" spans="1:6" x14ac:dyDescent="0.25">
      <c r="A495" s="7">
        <v>2333399</v>
      </c>
      <c r="B495" s="8" t="s">
        <v>620</v>
      </c>
      <c r="C495" s="9" t="s">
        <v>1503</v>
      </c>
      <c r="D495" s="1" t="s">
        <v>1517</v>
      </c>
      <c r="E495" s="13">
        <v>196</v>
      </c>
      <c r="F495" s="13">
        <v>19.600000000000001</v>
      </c>
    </row>
    <row r="496" spans="1:6" x14ac:dyDescent="0.25">
      <c r="A496" s="7">
        <v>2332054</v>
      </c>
      <c r="B496" s="8" t="s">
        <v>620</v>
      </c>
      <c r="C496" s="9" t="s">
        <v>1518</v>
      </c>
      <c r="D496" s="1" t="s">
        <v>1520</v>
      </c>
      <c r="E496" s="13">
        <v>712</v>
      </c>
      <c r="F496" s="13">
        <v>71.2</v>
      </c>
    </row>
    <row r="497" spans="1:6" x14ac:dyDescent="0.25">
      <c r="A497" s="7">
        <v>2332058</v>
      </c>
      <c r="B497" s="8" t="s">
        <v>620</v>
      </c>
      <c r="C497" s="9" t="s">
        <v>1518</v>
      </c>
      <c r="D497" s="1" t="s">
        <v>1521</v>
      </c>
      <c r="E497" s="13">
        <v>1680</v>
      </c>
      <c r="F497" s="13">
        <v>168</v>
      </c>
    </row>
    <row r="498" spans="1:6" x14ac:dyDescent="0.25">
      <c r="A498" s="7">
        <v>2326604</v>
      </c>
      <c r="B498" s="8" t="s">
        <v>620</v>
      </c>
      <c r="C498" s="9" t="s">
        <v>545</v>
      </c>
      <c r="D498" s="1" t="s">
        <v>151</v>
      </c>
      <c r="E498" s="13">
        <v>248.79999999999998</v>
      </c>
      <c r="F498" s="13">
        <v>24.88</v>
      </c>
    </row>
    <row r="499" spans="1:6" x14ac:dyDescent="0.25">
      <c r="A499" s="7">
        <v>2296108</v>
      </c>
      <c r="B499" s="8" t="s">
        <v>620</v>
      </c>
      <c r="C499" s="9" t="s">
        <v>1522</v>
      </c>
      <c r="D499" s="1" t="s">
        <v>129</v>
      </c>
      <c r="E499" s="13">
        <v>941.59999999999991</v>
      </c>
      <c r="F499" s="13">
        <v>94.16</v>
      </c>
    </row>
    <row r="500" spans="1:6" x14ac:dyDescent="0.25">
      <c r="A500" s="7">
        <v>2296109</v>
      </c>
      <c r="B500" s="8" t="s">
        <v>620</v>
      </c>
      <c r="C500" s="9" t="s">
        <v>1522</v>
      </c>
      <c r="D500" s="1" t="s">
        <v>130</v>
      </c>
      <c r="E500" s="13">
        <v>1714.4</v>
      </c>
      <c r="F500" s="13">
        <v>171.44000000000003</v>
      </c>
    </row>
    <row r="501" spans="1:6" x14ac:dyDescent="0.25">
      <c r="A501" s="7">
        <v>2296110</v>
      </c>
      <c r="B501" s="8" t="s">
        <v>620</v>
      </c>
      <c r="C501" s="9" t="s">
        <v>1522</v>
      </c>
      <c r="D501" s="1" t="s">
        <v>131</v>
      </c>
      <c r="E501" s="13">
        <v>2635.6</v>
      </c>
      <c r="F501" s="13">
        <v>263.56</v>
      </c>
    </row>
    <row r="502" spans="1:6" x14ac:dyDescent="0.25">
      <c r="A502" s="7">
        <v>2301777</v>
      </c>
      <c r="B502" s="8" t="s">
        <v>620</v>
      </c>
      <c r="C502" s="9" t="s">
        <v>1527</v>
      </c>
      <c r="D502" s="1" t="s">
        <v>136</v>
      </c>
      <c r="E502" s="13">
        <v>214.8</v>
      </c>
      <c r="F502" s="13">
        <v>21.480000000000004</v>
      </c>
    </row>
    <row r="503" spans="1:6" x14ac:dyDescent="0.25">
      <c r="A503" s="7">
        <v>2320154</v>
      </c>
      <c r="B503" s="8" t="s">
        <v>620</v>
      </c>
      <c r="C503" s="9" t="s">
        <v>1527</v>
      </c>
      <c r="D503" s="1" t="s">
        <v>137</v>
      </c>
      <c r="E503" s="13">
        <v>214.8</v>
      </c>
      <c r="F503" s="13">
        <v>21.480000000000004</v>
      </c>
    </row>
    <row r="504" spans="1:6" x14ac:dyDescent="0.25">
      <c r="A504" s="7">
        <v>2302471</v>
      </c>
      <c r="B504" s="8" t="s">
        <v>620</v>
      </c>
      <c r="C504" s="9" t="s">
        <v>1527</v>
      </c>
      <c r="D504" s="1" t="s">
        <v>138</v>
      </c>
      <c r="E504" s="13">
        <v>248.79999999999998</v>
      </c>
      <c r="F504" s="13">
        <v>24.88</v>
      </c>
    </row>
    <row r="505" spans="1:6" x14ac:dyDescent="0.25">
      <c r="A505" s="7">
        <v>2302475</v>
      </c>
      <c r="B505" s="8" t="s">
        <v>620</v>
      </c>
      <c r="C505" s="9" t="s">
        <v>1527</v>
      </c>
      <c r="D505" s="1" t="s">
        <v>139</v>
      </c>
      <c r="E505" s="13">
        <v>305.2</v>
      </c>
      <c r="F505" s="13">
        <v>30.52</v>
      </c>
    </row>
    <row r="506" spans="1:6" x14ac:dyDescent="0.25">
      <c r="A506" s="7">
        <v>2308652</v>
      </c>
      <c r="B506" s="8" t="s">
        <v>620</v>
      </c>
      <c r="C506" s="9" t="s">
        <v>1527</v>
      </c>
      <c r="D506" s="1" t="s">
        <v>140</v>
      </c>
      <c r="E506" s="13">
        <v>762.8</v>
      </c>
      <c r="F506" s="13">
        <v>76.28</v>
      </c>
    </row>
    <row r="507" spans="1:6" x14ac:dyDescent="0.25">
      <c r="A507" s="7">
        <v>2303754</v>
      </c>
      <c r="B507" s="8" t="s">
        <v>620</v>
      </c>
      <c r="C507" s="9" t="s">
        <v>1530</v>
      </c>
      <c r="D507" s="1" t="s">
        <v>143</v>
      </c>
      <c r="E507" s="13">
        <v>1752</v>
      </c>
      <c r="F507" s="13">
        <v>175.20000000000002</v>
      </c>
    </row>
    <row r="508" spans="1:6" x14ac:dyDescent="0.25">
      <c r="A508" s="7">
        <v>2303689</v>
      </c>
      <c r="B508" s="8" t="s">
        <v>620</v>
      </c>
      <c r="C508" s="9" t="s">
        <v>885</v>
      </c>
      <c r="D508" s="1" t="s">
        <v>164</v>
      </c>
      <c r="E508" s="13">
        <v>242.39999999999998</v>
      </c>
      <c r="F508" s="13">
        <v>24.24</v>
      </c>
    </row>
    <row r="509" spans="1:6" x14ac:dyDescent="0.25">
      <c r="A509" s="7">
        <v>2303538</v>
      </c>
      <c r="B509" s="8" t="s">
        <v>620</v>
      </c>
      <c r="C509" s="9" t="s">
        <v>1096</v>
      </c>
      <c r="D509" s="1" t="s">
        <v>175</v>
      </c>
      <c r="E509" s="13">
        <v>260.79999999999995</v>
      </c>
      <c r="F509" s="13">
        <v>26.08</v>
      </c>
    </row>
    <row r="510" spans="1:6" x14ac:dyDescent="0.25">
      <c r="A510" s="7">
        <v>2295153</v>
      </c>
      <c r="B510" s="8" t="s">
        <v>620</v>
      </c>
      <c r="C510" s="9" t="s">
        <v>1096</v>
      </c>
      <c r="D510" s="1" t="s">
        <v>176</v>
      </c>
      <c r="E510" s="13">
        <v>339.20000000000005</v>
      </c>
      <c r="F510" s="13">
        <v>33.920000000000009</v>
      </c>
    </row>
    <row r="511" spans="1:6" x14ac:dyDescent="0.25">
      <c r="A511" s="7">
        <v>2303059</v>
      </c>
      <c r="B511" s="8" t="s">
        <v>620</v>
      </c>
      <c r="C511" s="9" t="s">
        <v>1096</v>
      </c>
      <c r="D511" s="1" t="s">
        <v>178</v>
      </c>
      <c r="E511" s="13">
        <v>417.2</v>
      </c>
      <c r="F511" s="13">
        <v>41.72</v>
      </c>
    </row>
    <row r="512" spans="1:6" x14ac:dyDescent="0.25">
      <c r="A512" s="7">
        <v>2337182</v>
      </c>
      <c r="B512" s="8" t="s">
        <v>620</v>
      </c>
      <c r="C512" s="9" t="s">
        <v>1533</v>
      </c>
      <c r="D512" s="1" t="s">
        <v>1534</v>
      </c>
      <c r="E512" s="13">
        <v>719.59999999999991</v>
      </c>
      <c r="F512" s="13">
        <v>71.959999999999994</v>
      </c>
    </row>
    <row r="513" spans="1:6" x14ac:dyDescent="0.25">
      <c r="A513" s="7">
        <v>2337183</v>
      </c>
      <c r="B513" s="8" t="s">
        <v>620</v>
      </c>
      <c r="C513" s="9" t="s">
        <v>1533</v>
      </c>
      <c r="D513" s="1" t="s">
        <v>1535</v>
      </c>
      <c r="E513" s="13">
        <v>1684.8</v>
      </c>
      <c r="F513" s="13">
        <v>168.48000000000002</v>
      </c>
    </row>
    <row r="514" spans="1:6" x14ac:dyDescent="0.25">
      <c r="A514" s="7">
        <v>2303755</v>
      </c>
      <c r="B514" s="8" t="s">
        <v>620</v>
      </c>
      <c r="C514" s="9" t="s">
        <v>1536</v>
      </c>
      <c r="D514" s="1" t="s">
        <v>181</v>
      </c>
      <c r="E514" s="13">
        <v>1752</v>
      </c>
      <c r="F514" s="13">
        <v>175.20000000000002</v>
      </c>
    </row>
    <row r="515" spans="1:6" x14ac:dyDescent="0.25">
      <c r="A515" s="7">
        <v>2301765</v>
      </c>
      <c r="B515" s="8" t="s">
        <v>620</v>
      </c>
      <c r="C515" s="9" t="s">
        <v>1272</v>
      </c>
      <c r="D515" s="1" t="s">
        <v>188</v>
      </c>
      <c r="E515" s="13">
        <v>1752</v>
      </c>
      <c r="F515" s="13">
        <v>175.20000000000002</v>
      </c>
    </row>
    <row r="516" spans="1:6" x14ac:dyDescent="0.25">
      <c r="A516" s="7">
        <v>2333372</v>
      </c>
      <c r="B516" s="8" t="s">
        <v>619</v>
      </c>
      <c r="C516" s="9" t="s">
        <v>1540</v>
      </c>
      <c r="D516" s="1" t="s">
        <v>1541</v>
      </c>
      <c r="E516" s="13">
        <v>356</v>
      </c>
      <c r="F516" s="13">
        <v>35.6</v>
      </c>
    </row>
    <row r="517" spans="1:6" x14ac:dyDescent="0.25">
      <c r="A517" s="7">
        <v>2333373</v>
      </c>
      <c r="B517" s="8" t="s">
        <v>619</v>
      </c>
      <c r="C517" s="9" t="s">
        <v>1540</v>
      </c>
      <c r="D517" s="1" t="s">
        <v>1543</v>
      </c>
      <c r="E517" s="13">
        <v>840</v>
      </c>
      <c r="F517" s="13">
        <v>84</v>
      </c>
    </row>
    <row r="518" spans="1:6" x14ac:dyDescent="0.25">
      <c r="A518" s="7">
        <v>2299057</v>
      </c>
      <c r="B518" s="8" t="s">
        <v>619</v>
      </c>
      <c r="C518" s="9" t="s">
        <v>1143</v>
      </c>
      <c r="D518" s="1" t="s">
        <v>118</v>
      </c>
      <c r="E518" s="13">
        <v>378</v>
      </c>
      <c r="F518" s="13">
        <v>37.800000000000004</v>
      </c>
    </row>
    <row r="519" spans="1:6" x14ac:dyDescent="0.25">
      <c r="A519" s="7">
        <v>2299063</v>
      </c>
      <c r="B519" s="8" t="s">
        <v>619</v>
      </c>
      <c r="C519" s="9" t="s">
        <v>1143</v>
      </c>
      <c r="D519" s="1" t="s">
        <v>119</v>
      </c>
      <c r="E519" s="13">
        <v>846</v>
      </c>
      <c r="F519" s="13">
        <v>84.600000000000009</v>
      </c>
    </row>
    <row r="520" spans="1:6" x14ac:dyDescent="0.25">
      <c r="A520" s="7">
        <v>2299107</v>
      </c>
      <c r="B520" s="8" t="s">
        <v>619</v>
      </c>
      <c r="C520" s="9" t="s">
        <v>1143</v>
      </c>
      <c r="D520" s="1" t="s">
        <v>120</v>
      </c>
      <c r="E520" s="13">
        <v>1320</v>
      </c>
      <c r="F520" s="13">
        <v>132</v>
      </c>
    </row>
    <row r="521" spans="1:6" x14ac:dyDescent="0.25">
      <c r="A521" s="7">
        <v>2299054</v>
      </c>
      <c r="B521" s="8" t="s">
        <v>619</v>
      </c>
      <c r="C521" s="9" t="s">
        <v>1544</v>
      </c>
      <c r="D521" s="1" t="s">
        <v>121</v>
      </c>
      <c r="E521" s="13">
        <v>378</v>
      </c>
      <c r="F521" s="13">
        <v>37.800000000000004</v>
      </c>
    </row>
    <row r="522" spans="1:6" x14ac:dyDescent="0.25">
      <c r="A522" s="7">
        <v>2335219</v>
      </c>
      <c r="B522" s="8" t="s">
        <v>619</v>
      </c>
      <c r="C522" s="9" t="s">
        <v>1544</v>
      </c>
      <c r="D522" s="1" t="s">
        <v>1546</v>
      </c>
      <c r="E522" s="13">
        <v>372.40000000000003</v>
      </c>
      <c r="F522" s="13">
        <v>37.24</v>
      </c>
    </row>
    <row r="523" spans="1:6" x14ac:dyDescent="0.25">
      <c r="A523" s="7">
        <v>2299060</v>
      </c>
      <c r="B523" s="8" t="s">
        <v>619</v>
      </c>
      <c r="C523" s="9" t="s">
        <v>1544</v>
      </c>
      <c r="D523" s="1" t="s">
        <v>122</v>
      </c>
      <c r="E523" s="13">
        <v>846</v>
      </c>
      <c r="F523" s="13">
        <v>84.600000000000009</v>
      </c>
    </row>
    <row r="524" spans="1:6" x14ac:dyDescent="0.25">
      <c r="A524" s="7">
        <v>2335231</v>
      </c>
      <c r="B524" s="8" t="s">
        <v>619</v>
      </c>
      <c r="C524" s="9" t="s">
        <v>1544</v>
      </c>
      <c r="D524" s="1" t="s">
        <v>1548</v>
      </c>
      <c r="E524" s="13">
        <v>836.59999999999991</v>
      </c>
      <c r="F524" s="13">
        <v>83.66</v>
      </c>
    </row>
    <row r="525" spans="1:6" x14ac:dyDescent="0.25">
      <c r="A525" s="7">
        <v>2299104</v>
      </c>
      <c r="B525" s="8" t="s">
        <v>619</v>
      </c>
      <c r="C525" s="9" t="s">
        <v>1544</v>
      </c>
      <c r="D525" s="1" t="s">
        <v>123</v>
      </c>
      <c r="E525" s="13">
        <v>1320</v>
      </c>
      <c r="F525" s="13">
        <v>132</v>
      </c>
    </row>
    <row r="526" spans="1:6" x14ac:dyDescent="0.25">
      <c r="A526" s="7">
        <v>2335255</v>
      </c>
      <c r="B526" s="8" t="s">
        <v>619</v>
      </c>
      <c r="C526" s="9" t="s">
        <v>1544</v>
      </c>
      <c r="D526" s="1" t="s">
        <v>1550</v>
      </c>
      <c r="E526" s="13">
        <v>1304</v>
      </c>
      <c r="F526" s="13">
        <v>130.4</v>
      </c>
    </row>
    <row r="527" spans="1:6" x14ac:dyDescent="0.25">
      <c r="A527" s="7">
        <v>2335223</v>
      </c>
      <c r="B527" s="8" t="s">
        <v>619</v>
      </c>
      <c r="C527" s="9" t="s">
        <v>1544</v>
      </c>
      <c r="D527" s="1" t="s">
        <v>1551</v>
      </c>
      <c r="E527" s="13">
        <v>380.79999999999995</v>
      </c>
      <c r="F527" s="13">
        <v>38.08</v>
      </c>
    </row>
    <row r="528" spans="1:6" x14ac:dyDescent="0.25">
      <c r="A528" s="7">
        <v>2335215</v>
      </c>
      <c r="B528" s="8" t="s">
        <v>619</v>
      </c>
      <c r="C528" s="9" t="s">
        <v>1544</v>
      </c>
      <c r="D528" s="1" t="s">
        <v>1552</v>
      </c>
      <c r="E528" s="13">
        <v>850.40000000000009</v>
      </c>
      <c r="F528" s="13">
        <v>85.04000000000002</v>
      </c>
    </row>
    <row r="529" spans="1:6" x14ac:dyDescent="0.25">
      <c r="A529" s="7">
        <v>2335251</v>
      </c>
      <c r="B529" s="8" t="s">
        <v>619</v>
      </c>
      <c r="C529" s="9" t="s">
        <v>1544</v>
      </c>
      <c r="D529" s="1" t="s">
        <v>1553</v>
      </c>
      <c r="E529" s="13">
        <v>1322.2</v>
      </c>
      <c r="F529" s="13">
        <v>132.22</v>
      </c>
    </row>
    <row r="530" spans="1:6" x14ac:dyDescent="0.25">
      <c r="A530" s="7">
        <v>2287045</v>
      </c>
      <c r="B530" s="8" t="s">
        <v>619</v>
      </c>
      <c r="C530" s="9" t="s">
        <v>1554</v>
      </c>
      <c r="D530" s="1" t="s">
        <v>124</v>
      </c>
      <c r="E530" s="13">
        <v>834</v>
      </c>
      <c r="F530" s="13">
        <v>83.4</v>
      </c>
    </row>
    <row r="531" spans="1:6" x14ac:dyDescent="0.25">
      <c r="A531" s="7">
        <v>2330577</v>
      </c>
      <c r="B531" s="8" t="s">
        <v>619</v>
      </c>
      <c r="C531" s="9" t="s">
        <v>1503</v>
      </c>
      <c r="D531" s="1" t="s">
        <v>1555</v>
      </c>
      <c r="E531" s="13">
        <v>90.600000000000009</v>
      </c>
      <c r="F531" s="13">
        <v>9.06</v>
      </c>
    </row>
    <row r="532" spans="1:6" x14ac:dyDescent="0.25">
      <c r="A532" s="7">
        <v>2330581</v>
      </c>
      <c r="B532" s="8" t="s">
        <v>619</v>
      </c>
      <c r="C532" s="9" t="s">
        <v>1503</v>
      </c>
      <c r="D532" s="1" t="s">
        <v>1556</v>
      </c>
      <c r="E532" s="13">
        <v>117.4</v>
      </c>
      <c r="F532" s="13">
        <v>11.740000000000002</v>
      </c>
    </row>
    <row r="533" spans="1:6" x14ac:dyDescent="0.25">
      <c r="A533" s="7">
        <v>2330579</v>
      </c>
      <c r="B533" s="8" t="s">
        <v>619</v>
      </c>
      <c r="C533" s="9" t="s">
        <v>1503</v>
      </c>
      <c r="D533" s="1" t="s">
        <v>1557</v>
      </c>
      <c r="E533" s="13">
        <v>104.80000000000001</v>
      </c>
      <c r="F533" s="13">
        <v>10.480000000000002</v>
      </c>
    </row>
    <row r="534" spans="1:6" x14ac:dyDescent="0.25">
      <c r="A534" s="7">
        <v>2333394</v>
      </c>
      <c r="B534" s="8" t="s">
        <v>619</v>
      </c>
      <c r="C534" s="9" t="s">
        <v>1503</v>
      </c>
      <c r="D534" s="1" t="s">
        <v>1558</v>
      </c>
      <c r="E534" s="13">
        <v>144.4</v>
      </c>
      <c r="F534" s="13">
        <v>14.440000000000001</v>
      </c>
    </row>
    <row r="535" spans="1:6" x14ac:dyDescent="0.25">
      <c r="A535" s="7">
        <v>2333385</v>
      </c>
      <c r="B535" s="8" t="s">
        <v>619</v>
      </c>
      <c r="C535" s="9" t="s">
        <v>1503</v>
      </c>
      <c r="D535" s="1" t="s">
        <v>1559</v>
      </c>
      <c r="E535" s="13">
        <v>45.4</v>
      </c>
      <c r="F535" s="13">
        <v>4.54</v>
      </c>
    </row>
    <row r="536" spans="1:6" x14ac:dyDescent="0.25">
      <c r="A536" s="7">
        <v>2333386</v>
      </c>
      <c r="B536" s="8" t="s">
        <v>619</v>
      </c>
      <c r="C536" s="9" t="s">
        <v>1503</v>
      </c>
      <c r="D536" s="1" t="s">
        <v>1560</v>
      </c>
      <c r="E536" s="13">
        <v>102.8</v>
      </c>
      <c r="F536" s="13">
        <v>10.280000000000001</v>
      </c>
    </row>
    <row r="537" spans="1:6" x14ac:dyDescent="0.25">
      <c r="A537" s="7">
        <v>2330578</v>
      </c>
      <c r="B537" s="8" t="s">
        <v>619</v>
      </c>
      <c r="C537" s="9" t="s">
        <v>1503</v>
      </c>
      <c r="D537" s="1" t="s">
        <v>1561</v>
      </c>
      <c r="E537" s="13">
        <v>90.600000000000009</v>
      </c>
      <c r="F537" s="13">
        <v>9.06</v>
      </c>
    </row>
    <row r="538" spans="1:6" x14ac:dyDescent="0.25">
      <c r="A538" s="7">
        <v>2330582</v>
      </c>
      <c r="B538" s="8" t="s">
        <v>619</v>
      </c>
      <c r="C538" s="9" t="s">
        <v>1503</v>
      </c>
      <c r="D538" s="1" t="s">
        <v>1562</v>
      </c>
      <c r="E538" s="13">
        <v>117.4</v>
      </c>
      <c r="F538" s="13">
        <v>11.740000000000002</v>
      </c>
    </row>
    <row r="539" spans="1:6" x14ac:dyDescent="0.25">
      <c r="A539" s="7">
        <v>2330580</v>
      </c>
      <c r="B539" s="8" t="s">
        <v>619</v>
      </c>
      <c r="C539" s="9" t="s">
        <v>1503</v>
      </c>
      <c r="D539" s="1" t="s">
        <v>1563</v>
      </c>
      <c r="E539" s="13">
        <v>104.80000000000001</v>
      </c>
      <c r="F539" s="13">
        <v>10.480000000000002</v>
      </c>
    </row>
    <row r="540" spans="1:6" x14ac:dyDescent="0.25">
      <c r="A540" s="7">
        <v>2333395</v>
      </c>
      <c r="B540" s="8" t="s">
        <v>619</v>
      </c>
      <c r="C540" s="9" t="s">
        <v>1503</v>
      </c>
      <c r="D540" s="1" t="s">
        <v>1564</v>
      </c>
      <c r="E540" s="13">
        <v>144.4</v>
      </c>
      <c r="F540" s="13">
        <v>14.440000000000001</v>
      </c>
    </row>
    <row r="541" spans="1:6" x14ac:dyDescent="0.25">
      <c r="A541" s="7">
        <v>2333384</v>
      </c>
      <c r="B541" s="8" t="s">
        <v>619</v>
      </c>
      <c r="C541" s="9" t="s">
        <v>1503</v>
      </c>
      <c r="D541" s="1" t="s">
        <v>1565</v>
      </c>
      <c r="E541" s="13">
        <v>45.4</v>
      </c>
      <c r="F541" s="13">
        <v>4.54</v>
      </c>
    </row>
    <row r="542" spans="1:6" x14ac:dyDescent="0.25">
      <c r="A542" s="7">
        <v>2334951</v>
      </c>
      <c r="B542" s="8" t="s">
        <v>619</v>
      </c>
      <c r="C542" s="9" t="s">
        <v>1566</v>
      </c>
      <c r="D542" s="1" t="s">
        <v>1568</v>
      </c>
      <c r="E542" s="13">
        <v>390.6</v>
      </c>
      <c r="F542" s="13">
        <v>39.06</v>
      </c>
    </row>
    <row r="543" spans="1:6" x14ac:dyDescent="0.25">
      <c r="A543" s="7">
        <v>2334943</v>
      </c>
      <c r="B543" s="8" t="s">
        <v>619</v>
      </c>
      <c r="C543" s="9" t="s">
        <v>1566</v>
      </c>
      <c r="D543" s="1" t="s">
        <v>1569</v>
      </c>
      <c r="E543" s="13">
        <v>844.80000000000007</v>
      </c>
      <c r="F543" s="13">
        <v>84.480000000000018</v>
      </c>
    </row>
    <row r="544" spans="1:6" x14ac:dyDescent="0.25">
      <c r="A544" s="7">
        <v>2299055</v>
      </c>
      <c r="B544" s="8" t="s">
        <v>619</v>
      </c>
      <c r="C544" s="9" t="s">
        <v>1224</v>
      </c>
      <c r="D544" s="1" t="s">
        <v>106</v>
      </c>
      <c r="E544" s="13">
        <v>378</v>
      </c>
      <c r="F544" s="13">
        <v>37.800000000000004</v>
      </c>
    </row>
    <row r="545" spans="1:6" x14ac:dyDescent="0.25">
      <c r="A545" s="7">
        <v>2335220</v>
      </c>
      <c r="B545" s="8" t="s">
        <v>619</v>
      </c>
      <c r="C545" s="9" t="s">
        <v>1224</v>
      </c>
      <c r="D545" s="1" t="s">
        <v>1570</v>
      </c>
      <c r="E545" s="13">
        <v>372.40000000000003</v>
      </c>
      <c r="F545" s="13">
        <v>37.24</v>
      </c>
    </row>
    <row r="546" spans="1:6" x14ac:dyDescent="0.25">
      <c r="A546" s="7">
        <v>2335224</v>
      </c>
      <c r="B546" s="8" t="s">
        <v>619</v>
      </c>
      <c r="C546" s="9" t="s">
        <v>1224</v>
      </c>
      <c r="D546" s="1" t="s">
        <v>1571</v>
      </c>
      <c r="E546" s="13">
        <v>380.79999999999995</v>
      </c>
      <c r="F546" s="13">
        <v>38.08</v>
      </c>
    </row>
    <row r="547" spans="1:6" x14ac:dyDescent="0.25">
      <c r="A547" s="7">
        <v>2299061</v>
      </c>
      <c r="B547" s="8" t="s">
        <v>619</v>
      </c>
      <c r="C547" s="9" t="s">
        <v>1224</v>
      </c>
      <c r="D547" s="1" t="s">
        <v>107</v>
      </c>
      <c r="E547" s="13">
        <v>846</v>
      </c>
      <c r="F547" s="13">
        <v>84.600000000000009</v>
      </c>
    </row>
    <row r="548" spans="1:6" x14ac:dyDescent="0.25">
      <c r="A548" s="7">
        <v>2335232</v>
      </c>
      <c r="B548" s="8" t="s">
        <v>619</v>
      </c>
      <c r="C548" s="9" t="s">
        <v>1224</v>
      </c>
      <c r="D548" s="1" t="s">
        <v>1572</v>
      </c>
      <c r="E548" s="13">
        <v>836.59999999999991</v>
      </c>
      <c r="F548" s="13">
        <v>83.66</v>
      </c>
    </row>
    <row r="549" spans="1:6" x14ac:dyDescent="0.25">
      <c r="A549" s="7">
        <v>2335216</v>
      </c>
      <c r="B549" s="8" t="s">
        <v>619</v>
      </c>
      <c r="C549" s="9" t="s">
        <v>1224</v>
      </c>
      <c r="D549" s="1" t="s">
        <v>1573</v>
      </c>
      <c r="E549" s="13">
        <v>850.40000000000009</v>
      </c>
      <c r="F549" s="13">
        <v>85.04000000000002</v>
      </c>
    </row>
    <row r="550" spans="1:6" x14ac:dyDescent="0.25">
      <c r="A550" s="7">
        <v>2299105</v>
      </c>
      <c r="B550" s="8" t="s">
        <v>619</v>
      </c>
      <c r="C550" s="9" t="s">
        <v>1224</v>
      </c>
      <c r="D550" s="1" t="s">
        <v>108</v>
      </c>
      <c r="E550" s="13">
        <v>1320</v>
      </c>
      <c r="F550" s="13">
        <v>132</v>
      </c>
    </row>
    <row r="551" spans="1:6" x14ac:dyDescent="0.25">
      <c r="A551" s="7">
        <v>2335256</v>
      </c>
      <c r="B551" s="8" t="s">
        <v>619</v>
      </c>
      <c r="C551" s="9" t="s">
        <v>1224</v>
      </c>
      <c r="D551" s="1" t="s">
        <v>1575</v>
      </c>
      <c r="E551" s="13">
        <v>1304</v>
      </c>
      <c r="F551" s="13">
        <v>130.4</v>
      </c>
    </row>
    <row r="552" spans="1:6" x14ac:dyDescent="0.25">
      <c r="A552" s="7">
        <v>2335252</v>
      </c>
      <c r="B552" s="8" t="s">
        <v>619</v>
      </c>
      <c r="C552" s="9" t="s">
        <v>1224</v>
      </c>
      <c r="D552" s="1" t="s">
        <v>1576</v>
      </c>
      <c r="E552" s="13">
        <v>1322.2</v>
      </c>
      <c r="F552" s="13">
        <v>132.22</v>
      </c>
    </row>
    <row r="553" spans="1:6" x14ac:dyDescent="0.25">
      <c r="A553" s="7">
        <v>2287028</v>
      </c>
      <c r="B553" s="8" t="s">
        <v>619</v>
      </c>
      <c r="C553" s="9" t="s">
        <v>1518</v>
      </c>
      <c r="D553" s="1" t="s">
        <v>109</v>
      </c>
      <c r="E553" s="13">
        <v>830</v>
      </c>
      <c r="F553" s="13">
        <v>83</v>
      </c>
    </row>
    <row r="554" spans="1:6" x14ac:dyDescent="0.25">
      <c r="A554" s="7">
        <v>2299059</v>
      </c>
      <c r="B554" s="8" t="s">
        <v>619</v>
      </c>
      <c r="C554" s="9" t="s">
        <v>1577</v>
      </c>
      <c r="D554" s="1" t="s">
        <v>110</v>
      </c>
      <c r="E554" s="13">
        <v>846</v>
      </c>
      <c r="F554" s="13">
        <v>84.600000000000009</v>
      </c>
    </row>
    <row r="555" spans="1:6" x14ac:dyDescent="0.25">
      <c r="A555" s="7">
        <v>2299103</v>
      </c>
      <c r="B555" s="8" t="s">
        <v>619</v>
      </c>
      <c r="C555" s="9" t="s">
        <v>1577</v>
      </c>
      <c r="D555" s="1" t="s">
        <v>111</v>
      </c>
      <c r="E555" s="13">
        <v>1320</v>
      </c>
      <c r="F555" s="13">
        <v>132</v>
      </c>
    </row>
    <row r="556" spans="1:6" x14ac:dyDescent="0.25">
      <c r="A556" s="7">
        <v>2299053</v>
      </c>
      <c r="B556" s="8" t="s">
        <v>619</v>
      </c>
      <c r="C556" s="9" t="s">
        <v>1577</v>
      </c>
      <c r="D556" s="1" t="s">
        <v>112</v>
      </c>
      <c r="E556" s="13">
        <v>378</v>
      </c>
      <c r="F556" s="13">
        <v>37.800000000000004</v>
      </c>
    </row>
    <row r="557" spans="1:6" x14ac:dyDescent="0.25">
      <c r="A557" s="7">
        <v>2310831</v>
      </c>
      <c r="B557" s="8" t="s">
        <v>619</v>
      </c>
      <c r="C557" s="9" t="s">
        <v>1578</v>
      </c>
      <c r="D557" s="1" t="s">
        <v>113</v>
      </c>
      <c r="E557" s="13">
        <v>821.4</v>
      </c>
      <c r="F557" s="13">
        <v>82.14</v>
      </c>
    </row>
    <row r="558" spans="1:6" x14ac:dyDescent="0.25">
      <c r="A558" s="7">
        <v>2283103</v>
      </c>
      <c r="B558" s="8" t="s">
        <v>619</v>
      </c>
      <c r="C558" s="9" t="s">
        <v>545</v>
      </c>
      <c r="D558" s="1" t="s">
        <v>149</v>
      </c>
      <c r="E558" s="13">
        <v>944</v>
      </c>
      <c r="F558" s="13">
        <v>94.4</v>
      </c>
    </row>
    <row r="559" spans="1:6" x14ac:dyDescent="0.25">
      <c r="A559" s="7">
        <v>2283108</v>
      </c>
      <c r="B559" s="8" t="s">
        <v>619</v>
      </c>
      <c r="C559" s="9" t="s">
        <v>545</v>
      </c>
      <c r="D559" s="1" t="s">
        <v>150</v>
      </c>
      <c r="E559" s="13">
        <v>940</v>
      </c>
      <c r="F559" s="13">
        <v>94</v>
      </c>
    </row>
    <row r="560" spans="1:6" x14ac:dyDescent="0.25">
      <c r="A560" s="7">
        <v>2305132</v>
      </c>
      <c r="B560" s="8" t="s">
        <v>619</v>
      </c>
      <c r="C560" s="9" t="s">
        <v>1579</v>
      </c>
      <c r="D560" s="1" t="s">
        <v>125</v>
      </c>
      <c r="E560" s="13">
        <v>351</v>
      </c>
      <c r="F560" s="13">
        <v>35.1</v>
      </c>
    </row>
    <row r="561" spans="1:6" x14ac:dyDescent="0.25">
      <c r="A561" s="7">
        <v>2305133</v>
      </c>
      <c r="B561" s="8" t="s">
        <v>619</v>
      </c>
      <c r="C561" s="9" t="s">
        <v>1579</v>
      </c>
      <c r="D561" s="1" t="s">
        <v>126</v>
      </c>
      <c r="E561" s="13">
        <v>351</v>
      </c>
      <c r="F561" s="13">
        <v>35.1</v>
      </c>
    </row>
    <row r="562" spans="1:6" x14ac:dyDescent="0.25">
      <c r="A562" s="7">
        <v>2296271</v>
      </c>
      <c r="B562" s="8" t="s">
        <v>619</v>
      </c>
      <c r="C562" s="9" t="s">
        <v>1579</v>
      </c>
      <c r="D562" s="1" t="s">
        <v>127</v>
      </c>
      <c r="E562" s="13">
        <v>401.2</v>
      </c>
      <c r="F562" s="13">
        <v>40.120000000000005</v>
      </c>
    </row>
    <row r="563" spans="1:6" x14ac:dyDescent="0.25">
      <c r="A563" s="7">
        <v>2283098</v>
      </c>
      <c r="B563" s="8" t="s">
        <v>619</v>
      </c>
      <c r="C563" s="9" t="s">
        <v>1579</v>
      </c>
      <c r="D563" s="1" t="s">
        <v>128</v>
      </c>
      <c r="E563" s="13">
        <v>926.2</v>
      </c>
      <c r="F563" s="13">
        <v>92.62</v>
      </c>
    </row>
    <row r="564" spans="1:6" x14ac:dyDescent="0.25">
      <c r="A564" s="7">
        <v>2293098</v>
      </c>
      <c r="B564" s="8" t="s">
        <v>619</v>
      </c>
      <c r="C564" s="9" t="s">
        <v>1522</v>
      </c>
      <c r="D564" s="1" t="s">
        <v>132</v>
      </c>
      <c r="E564" s="13">
        <v>841.2</v>
      </c>
      <c r="F564" s="13">
        <v>84.12</v>
      </c>
    </row>
    <row r="565" spans="1:6" x14ac:dyDescent="0.25">
      <c r="A565" s="7">
        <v>2293099</v>
      </c>
      <c r="B565" s="8" t="s">
        <v>619</v>
      </c>
      <c r="C565" s="9" t="s">
        <v>1522</v>
      </c>
      <c r="D565" s="1" t="s">
        <v>133</v>
      </c>
      <c r="E565" s="13">
        <v>1258.8</v>
      </c>
      <c r="F565" s="13">
        <v>125.88</v>
      </c>
    </row>
    <row r="566" spans="1:6" x14ac:dyDescent="0.25">
      <c r="A566" s="7">
        <v>2334942</v>
      </c>
      <c r="B566" s="8" t="s">
        <v>619</v>
      </c>
      <c r="C566" s="9" t="s">
        <v>1522</v>
      </c>
      <c r="D566" s="1" t="s">
        <v>1582</v>
      </c>
      <c r="E566" s="13">
        <v>844.80000000000007</v>
      </c>
      <c r="F566" s="13">
        <v>84.480000000000018</v>
      </c>
    </row>
    <row r="567" spans="1:6" x14ac:dyDescent="0.25">
      <c r="A567" s="7">
        <v>2336391</v>
      </c>
      <c r="B567" s="8" t="s">
        <v>619</v>
      </c>
      <c r="C567" s="9" t="s">
        <v>1522</v>
      </c>
      <c r="D567" s="1" t="s">
        <v>1583</v>
      </c>
      <c r="E567" s="13">
        <v>1216.8000000000002</v>
      </c>
      <c r="F567" s="13">
        <v>121.68000000000002</v>
      </c>
    </row>
    <row r="568" spans="1:6" x14ac:dyDescent="0.25">
      <c r="A568" s="7">
        <v>2303746</v>
      </c>
      <c r="B568" s="8" t="s">
        <v>619</v>
      </c>
      <c r="C568" s="9" t="s">
        <v>1530</v>
      </c>
      <c r="D568" s="1" t="s">
        <v>141</v>
      </c>
      <c r="E568" s="13">
        <v>427.2</v>
      </c>
      <c r="F568" s="13">
        <v>42.72</v>
      </c>
    </row>
    <row r="569" spans="1:6" x14ac:dyDescent="0.25">
      <c r="A569" s="7">
        <v>2303758</v>
      </c>
      <c r="B569" s="8" t="s">
        <v>619</v>
      </c>
      <c r="C569" s="9" t="s">
        <v>1530</v>
      </c>
      <c r="D569" s="1" t="s">
        <v>142</v>
      </c>
      <c r="E569" s="13">
        <v>843.6</v>
      </c>
      <c r="F569" s="13">
        <v>84.360000000000014</v>
      </c>
    </row>
    <row r="570" spans="1:6" x14ac:dyDescent="0.25">
      <c r="A570" s="7">
        <v>2332163</v>
      </c>
      <c r="B570" s="8" t="s">
        <v>619</v>
      </c>
      <c r="C570" s="9" t="s">
        <v>1587</v>
      </c>
      <c r="D570" s="1" t="s">
        <v>1588</v>
      </c>
      <c r="E570" s="13">
        <v>356</v>
      </c>
      <c r="F570" s="13">
        <v>35.6</v>
      </c>
    </row>
    <row r="571" spans="1:6" x14ac:dyDescent="0.25">
      <c r="A571" s="7">
        <v>2287032</v>
      </c>
      <c r="B571" s="8" t="s">
        <v>619</v>
      </c>
      <c r="C571" s="9" t="s">
        <v>1587</v>
      </c>
      <c r="D571" s="1" t="s">
        <v>144</v>
      </c>
      <c r="E571" s="13">
        <v>830</v>
      </c>
      <c r="F571" s="13">
        <v>83</v>
      </c>
    </row>
    <row r="572" spans="1:6" x14ac:dyDescent="0.25">
      <c r="A572" s="7">
        <v>2299056</v>
      </c>
      <c r="B572" s="8" t="s">
        <v>619</v>
      </c>
      <c r="C572" s="9" t="s">
        <v>1587</v>
      </c>
      <c r="D572" s="1" t="s">
        <v>145</v>
      </c>
      <c r="E572" s="13">
        <v>378</v>
      </c>
      <c r="F572" s="13">
        <v>37.800000000000004</v>
      </c>
    </row>
    <row r="573" spans="1:6" x14ac:dyDescent="0.25">
      <c r="A573" s="7">
        <v>2335221</v>
      </c>
      <c r="B573" s="8" t="s">
        <v>619</v>
      </c>
      <c r="C573" s="9" t="s">
        <v>1587</v>
      </c>
      <c r="D573" s="1" t="s">
        <v>145</v>
      </c>
      <c r="E573" s="13">
        <v>372.40000000000003</v>
      </c>
      <c r="F573" s="13">
        <v>37.24</v>
      </c>
    </row>
    <row r="574" spans="1:6" x14ac:dyDescent="0.25">
      <c r="A574" s="7">
        <v>2299062</v>
      </c>
      <c r="B574" s="8" t="s">
        <v>619</v>
      </c>
      <c r="C574" s="9" t="s">
        <v>1587</v>
      </c>
      <c r="D574" s="1" t="s">
        <v>146</v>
      </c>
      <c r="E574" s="13">
        <v>846</v>
      </c>
      <c r="F574" s="13">
        <v>84.600000000000009</v>
      </c>
    </row>
    <row r="575" spans="1:6" x14ac:dyDescent="0.25">
      <c r="A575" s="7">
        <v>2335233</v>
      </c>
      <c r="B575" s="8" t="s">
        <v>619</v>
      </c>
      <c r="C575" s="9" t="s">
        <v>1587</v>
      </c>
      <c r="D575" s="1" t="s">
        <v>146</v>
      </c>
      <c r="E575" s="13">
        <v>836.59999999999991</v>
      </c>
      <c r="F575" s="13">
        <v>83.66</v>
      </c>
    </row>
    <row r="576" spans="1:6" x14ac:dyDescent="0.25">
      <c r="A576" s="7">
        <v>2299106</v>
      </c>
      <c r="B576" s="8" t="s">
        <v>619</v>
      </c>
      <c r="C576" s="9" t="s">
        <v>1587</v>
      </c>
      <c r="D576" s="1" t="s">
        <v>147</v>
      </c>
      <c r="E576" s="13">
        <v>1320</v>
      </c>
      <c r="F576" s="13">
        <v>132</v>
      </c>
    </row>
    <row r="577" spans="1:6" x14ac:dyDescent="0.25">
      <c r="A577" s="7">
        <v>2335257</v>
      </c>
      <c r="B577" s="8" t="s">
        <v>619</v>
      </c>
      <c r="C577" s="9" t="s">
        <v>1587</v>
      </c>
      <c r="D577" s="1" t="s">
        <v>147</v>
      </c>
      <c r="E577" s="13">
        <v>1304</v>
      </c>
      <c r="F577" s="13">
        <v>130.4</v>
      </c>
    </row>
    <row r="578" spans="1:6" x14ac:dyDescent="0.25">
      <c r="A578" s="7">
        <v>2287044</v>
      </c>
      <c r="B578" s="8" t="s">
        <v>619</v>
      </c>
      <c r="C578" s="9" t="s">
        <v>1587</v>
      </c>
      <c r="D578" s="1" t="s">
        <v>148</v>
      </c>
      <c r="E578" s="13">
        <v>834</v>
      </c>
      <c r="F578" s="13">
        <v>83.4</v>
      </c>
    </row>
    <row r="579" spans="1:6" x14ac:dyDescent="0.25">
      <c r="A579" s="7">
        <v>2335225</v>
      </c>
      <c r="B579" s="8" t="s">
        <v>619</v>
      </c>
      <c r="C579" s="9" t="s">
        <v>1587</v>
      </c>
      <c r="D579" s="1" t="s">
        <v>1589</v>
      </c>
      <c r="E579" s="13">
        <v>380.79999999999995</v>
      </c>
      <c r="F579" s="13">
        <v>38.08</v>
      </c>
    </row>
    <row r="580" spans="1:6" x14ac:dyDescent="0.25">
      <c r="A580" s="7">
        <v>2335217</v>
      </c>
      <c r="B580" s="8" t="s">
        <v>619</v>
      </c>
      <c r="C580" s="9" t="s">
        <v>1587</v>
      </c>
      <c r="D580" s="1" t="s">
        <v>1590</v>
      </c>
      <c r="E580" s="13">
        <v>850.40000000000009</v>
      </c>
      <c r="F580" s="13">
        <v>85.04000000000002</v>
      </c>
    </row>
    <row r="581" spans="1:6" x14ac:dyDescent="0.25">
      <c r="A581" s="7">
        <v>2335253</v>
      </c>
      <c r="B581" s="8" t="s">
        <v>619</v>
      </c>
      <c r="C581" s="9" t="s">
        <v>1587</v>
      </c>
      <c r="D581" s="1" t="s">
        <v>1591</v>
      </c>
      <c r="E581" s="13">
        <v>1322.2</v>
      </c>
      <c r="F581" s="13">
        <v>132.22</v>
      </c>
    </row>
    <row r="582" spans="1:6" x14ac:dyDescent="0.25">
      <c r="A582" s="7">
        <v>2293110</v>
      </c>
      <c r="B582" s="8" t="s">
        <v>619</v>
      </c>
      <c r="C582" s="9" t="s">
        <v>1592</v>
      </c>
      <c r="D582" s="1" t="s">
        <v>133</v>
      </c>
      <c r="E582" s="13">
        <v>1258.8</v>
      </c>
      <c r="F582" s="13">
        <v>125.88</v>
      </c>
    </row>
    <row r="583" spans="1:6" x14ac:dyDescent="0.25">
      <c r="A583" s="7">
        <v>2334963</v>
      </c>
      <c r="B583" s="8" t="s">
        <v>619</v>
      </c>
      <c r="C583" s="9" t="s">
        <v>1592</v>
      </c>
      <c r="D583" s="1" t="s">
        <v>1594</v>
      </c>
      <c r="E583" s="13">
        <v>390.6</v>
      </c>
      <c r="F583" s="13">
        <v>39.06</v>
      </c>
    </row>
    <row r="584" spans="1:6" x14ac:dyDescent="0.25">
      <c r="A584" s="7">
        <v>2334952</v>
      </c>
      <c r="B584" s="8" t="s">
        <v>619</v>
      </c>
      <c r="C584" s="9" t="s">
        <v>1592</v>
      </c>
      <c r="D584" s="1" t="s">
        <v>1596</v>
      </c>
      <c r="E584" s="13">
        <v>844.80000000000007</v>
      </c>
      <c r="F584" s="13">
        <v>84.480000000000018</v>
      </c>
    </row>
    <row r="585" spans="1:6" x14ac:dyDescent="0.25">
      <c r="A585" s="7">
        <v>2336392</v>
      </c>
      <c r="B585" s="8" t="s">
        <v>619</v>
      </c>
      <c r="C585" s="9" t="s">
        <v>1592</v>
      </c>
      <c r="D585" s="1" t="s">
        <v>1598</v>
      </c>
      <c r="E585" s="13">
        <v>1216.8000000000002</v>
      </c>
      <c r="F585" s="13">
        <v>121.68000000000002</v>
      </c>
    </row>
    <row r="586" spans="1:6" x14ac:dyDescent="0.25">
      <c r="A586" s="7">
        <v>2293118</v>
      </c>
      <c r="B586" s="8" t="s">
        <v>619</v>
      </c>
      <c r="C586" s="9" t="s">
        <v>1600</v>
      </c>
      <c r="D586" s="1" t="s">
        <v>132</v>
      </c>
      <c r="E586" s="13">
        <v>841.2</v>
      </c>
      <c r="F586" s="13">
        <v>84.12</v>
      </c>
    </row>
    <row r="587" spans="1:6" x14ac:dyDescent="0.25">
      <c r="A587" s="7">
        <v>2332155</v>
      </c>
      <c r="B587" s="8" t="s">
        <v>619</v>
      </c>
      <c r="C587" s="9" t="s">
        <v>1601</v>
      </c>
      <c r="D587" s="1" t="s">
        <v>1602</v>
      </c>
      <c r="E587" s="13">
        <v>356</v>
      </c>
      <c r="F587" s="13">
        <v>35.6</v>
      </c>
    </row>
    <row r="588" spans="1:6" x14ac:dyDescent="0.25">
      <c r="A588" s="7">
        <v>2287033</v>
      </c>
      <c r="B588" s="8" t="s">
        <v>619</v>
      </c>
      <c r="C588" s="9" t="s">
        <v>1601</v>
      </c>
      <c r="D588" s="1" t="s">
        <v>134</v>
      </c>
      <c r="E588" s="13">
        <v>830</v>
      </c>
      <c r="F588" s="13">
        <v>83</v>
      </c>
    </row>
    <row r="589" spans="1:6" x14ac:dyDescent="0.25">
      <c r="A589" s="7">
        <v>2332156</v>
      </c>
      <c r="B589" s="8" t="s">
        <v>619</v>
      </c>
      <c r="C589" s="9" t="s">
        <v>1601</v>
      </c>
      <c r="D589" s="1" t="s">
        <v>1603</v>
      </c>
      <c r="E589" s="13">
        <v>840</v>
      </c>
      <c r="F589" s="13">
        <v>84</v>
      </c>
    </row>
    <row r="590" spans="1:6" x14ac:dyDescent="0.25">
      <c r="A590" s="7">
        <v>2287027</v>
      </c>
      <c r="B590" s="8" t="s">
        <v>619</v>
      </c>
      <c r="C590" s="9" t="s">
        <v>1604</v>
      </c>
      <c r="D590" s="1" t="s">
        <v>135</v>
      </c>
      <c r="E590" s="13">
        <v>830</v>
      </c>
      <c r="F590" s="13">
        <v>83</v>
      </c>
    </row>
    <row r="591" spans="1:6" x14ac:dyDescent="0.25">
      <c r="A591" s="7">
        <v>2287042</v>
      </c>
      <c r="B591" s="8" t="s">
        <v>619</v>
      </c>
      <c r="C591" s="9" t="s">
        <v>1604</v>
      </c>
      <c r="D591" s="1" t="s">
        <v>154</v>
      </c>
      <c r="E591" s="13">
        <v>834</v>
      </c>
      <c r="F591" s="13">
        <v>83.4</v>
      </c>
    </row>
    <row r="592" spans="1:6" x14ac:dyDescent="0.25">
      <c r="A592" s="7">
        <v>2332041</v>
      </c>
      <c r="B592" s="8" t="s">
        <v>619</v>
      </c>
      <c r="C592" s="9" t="s">
        <v>1604</v>
      </c>
      <c r="D592" s="1" t="s">
        <v>1605</v>
      </c>
      <c r="E592" s="13">
        <v>356</v>
      </c>
      <c r="F592" s="13">
        <v>35.6</v>
      </c>
    </row>
    <row r="593" spans="1:6" x14ac:dyDescent="0.25">
      <c r="A593" s="7">
        <v>2332042</v>
      </c>
      <c r="B593" s="8" t="s">
        <v>619</v>
      </c>
      <c r="C593" s="9" t="s">
        <v>1604</v>
      </c>
      <c r="D593" s="1" t="s">
        <v>1606</v>
      </c>
      <c r="E593" s="13">
        <v>366</v>
      </c>
      <c r="F593" s="13">
        <v>36.6</v>
      </c>
    </row>
    <row r="594" spans="1:6" x14ac:dyDescent="0.25">
      <c r="A594" s="7">
        <v>2332045</v>
      </c>
      <c r="B594" s="8" t="s">
        <v>619</v>
      </c>
      <c r="C594" s="9" t="s">
        <v>1604</v>
      </c>
      <c r="D594" s="1" t="s">
        <v>1607</v>
      </c>
      <c r="E594" s="13">
        <v>840</v>
      </c>
      <c r="F594" s="13">
        <v>84</v>
      </c>
    </row>
    <row r="595" spans="1:6" x14ac:dyDescent="0.25">
      <c r="A595" s="3">
        <v>2332046</v>
      </c>
      <c r="B595" t="s">
        <v>619</v>
      </c>
      <c r="C595" t="s">
        <v>1604</v>
      </c>
      <c r="D595" t="s">
        <v>1608</v>
      </c>
      <c r="E595" s="12">
        <v>848</v>
      </c>
      <c r="F595" s="12">
        <v>84.800000000000011</v>
      </c>
    </row>
    <row r="596" spans="1:6" x14ac:dyDescent="0.25">
      <c r="A596" s="3">
        <v>2302430</v>
      </c>
      <c r="B596" t="s">
        <v>619</v>
      </c>
      <c r="C596" t="s">
        <v>885</v>
      </c>
      <c r="D596" t="s">
        <v>155</v>
      </c>
      <c r="E596" s="12">
        <v>472.59999999999997</v>
      </c>
      <c r="F596" s="12">
        <v>47.26</v>
      </c>
    </row>
    <row r="597" spans="1:6" x14ac:dyDescent="0.25">
      <c r="A597" s="3">
        <v>2302431</v>
      </c>
      <c r="B597" t="s">
        <v>619</v>
      </c>
      <c r="C597" t="s">
        <v>885</v>
      </c>
      <c r="D597" t="s">
        <v>156</v>
      </c>
      <c r="E597" s="12">
        <v>998.6</v>
      </c>
      <c r="F597" s="12">
        <v>99.860000000000014</v>
      </c>
    </row>
    <row r="598" spans="1:6" x14ac:dyDescent="0.25">
      <c r="A598" s="3">
        <v>2302432</v>
      </c>
      <c r="B598" t="s">
        <v>619</v>
      </c>
      <c r="C598" t="s">
        <v>885</v>
      </c>
      <c r="D598" t="s">
        <v>157</v>
      </c>
      <c r="E598" s="12">
        <v>987.6</v>
      </c>
      <c r="F598" s="12">
        <v>98.76</v>
      </c>
    </row>
    <row r="599" spans="1:6" x14ac:dyDescent="0.25">
      <c r="A599" s="3">
        <v>2302433</v>
      </c>
      <c r="B599" t="s">
        <v>619</v>
      </c>
      <c r="C599" t="s">
        <v>885</v>
      </c>
      <c r="D599" t="s">
        <v>158</v>
      </c>
      <c r="E599" s="12">
        <v>742.8</v>
      </c>
      <c r="F599" s="12">
        <v>74.28</v>
      </c>
    </row>
    <row r="600" spans="1:6" x14ac:dyDescent="0.25">
      <c r="A600" s="3">
        <v>2302435</v>
      </c>
      <c r="B600" t="s">
        <v>619</v>
      </c>
      <c r="C600" t="s">
        <v>885</v>
      </c>
      <c r="D600" t="s">
        <v>159</v>
      </c>
      <c r="E600" s="12">
        <v>1526.8000000000002</v>
      </c>
      <c r="F600" s="12">
        <v>152.68000000000004</v>
      </c>
    </row>
    <row r="601" spans="1:6" x14ac:dyDescent="0.25">
      <c r="A601" s="3">
        <v>2311158</v>
      </c>
      <c r="B601" t="s">
        <v>619</v>
      </c>
      <c r="C601" t="s">
        <v>885</v>
      </c>
      <c r="D601" t="s">
        <v>160</v>
      </c>
      <c r="E601" s="12">
        <v>987.6</v>
      </c>
      <c r="F601" s="12">
        <v>98.76</v>
      </c>
    </row>
    <row r="602" spans="1:6" x14ac:dyDescent="0.25">
      <c r="A602" s="3">
        <v>2290697</v>
      </c>
      <c r="B602" t="s">
        <v>619</v>
      </c>
      <c r="C602" t="s">
        <v>885</v>
      </c>
      <c r="D602" t="s">
        <v>161</v>
      </c>
      <c r="E602" s="12">
        <v>429.20000000000005</v>
      </c>
      <c r="F602" s="12">
        <v>42.920000000000009</v>
      </c>
    </row>
    <row r="603" spans="1:6" x14ac:dyDescent="0.25">
      <c r="A603" s="3">
        <v>2295627</v>
      </c>
      <c r="B603" t="s">
        <v>619</v>
      </c>
      <c r="C603" t="s">
        <v>885</v>
      </c>
      <c r="D603" t="s">
        <v>162</v>
      </c>
      <c r="E603" s="12">
        <v>911.59999999999991</v>
      </c>
      <c r="F603" s="12">
        <v>91.16</v>
      </c>
    </row>
    <row r="604" spans="1:6" x14ac:dyDescent="0.25">
      <c r="A604" s="3">
        <v>2289702</v>
      </c>
      <c r="B604" t="s">
        <v>619</v>
      </c>
      <c r="C604" t="s">
        <v>885</v>
      </c>
      <c r="D604" t="s">
        <v>163</v>
      </c>
      <c r="E604" s="12">
        <v>1416.2</v>
      </c>
      <c r="F604" s="12">
        <v>141.62</v>
      </c>
    </row>
    <row r="605" spans="1:6" x14ac:dyDescent="0.25">
      <c r="A605" s="3">
        <v>2295810</v>
      </c>
      <c r="B605" t="s">
        <v>619</v>
      </c>
      <c r="C605" t="s">
        <v>885</v>
      </c>
      <c r="D605" t="s">
        <v>165</v>
      </c>
      <c r="E605" s="12">
        <v>150.6</v>
      </c>
      <c r="F605" s="12">
        <v>15.06</v>
      </c>
    </row>
    <row r="606" spans="1:6" x14ac:dyDescent="0.25">
      <c r="A606" s="3">
        <v>2295807</v>
      </c>
      <c r="B606" t="s">
        <v>619</v>
      </c>
      <c r="C606" t="s">
        <v>885</v>
      </c>
      <c r="D606" t="s">
        <v>166</v>
      </c>
      <c r="E606" s="12">
        <v>150.6</v>
      </c>
      <c r="F606" s="12">
        <v>15.06</v>
      </c>
    </row>
    <row r="607" spans="1:6" x14ac:dyDescent="0.25">
      <c r="A607" s="3">
        <v>2295808</v>
      </c>
      <c r="B607" t="s">
        <v>619</v>
      </c>
      <c r="C607" t="s">
        <v>885</v>
      </c>
      <c r="D607" t="s">
        <v>167</v>
      </c>
      <c r="E607" s="12">
        <v>301.8</v>
      </c>
      <c r="F607" s="12">
        <v>30.180000000000003</v>
      </c>
    </row>
    <row r="608" spans="1:6" x14ac:dyDescent="0.25">
      <c r="A608" s="3">
        <v>2294236</v>
      </c>
      <c r="B608" t="s">
        <v>619</v>
      </c>
      <c r="C608" t="s">
        <v>924</v>
      </c>
      <c r="D608" t="s">
        <v>168</v>
      </c>
      <c r="E608" s="12">
        <v>1008</v>
      </c>
      <c r="F608" s="12">
        <v>100.80000000000001</v>
      </c>
    </row>
    <row r="609" spans="1:6" x14ac:dyDescent="0.25">
      <c r="A609" s="3">
        <v>2308695</v>
      </c>
      <c r="B609" t="s">
        <v>619</v>
      </c>
      <c r="C609" t="s">
        <v>924</v>
      </c>
      <c r="D609" t="s">
        <v>169</v>
      </c>
      <c r="E609" s="12">
        <v>467.40000000000003</v>
      </c>
      <c r="F609" s="12">
        <v>46.740000000000009</v>
      </c>
    </row>
    <row r="610" spans="1:6" x14ac:dyDescent="0.25">
      <c r="A610" s="3">
        <v>2293501</v>
      </c>
      <c r="B610" t="s">
        <v>619</v>
      </c>
      <c r="C610" t="s">
        <v>924</v>
      </c>
      <c r="D610" t="s">
        <v>170</v>
      </c>
      <c r="E610" s="12">
        <v>917.8</v>
      </c>
      <c r="F610" s="12">
        <v>91.78</v>
      </c>
    </row>
    <row r="611" spans="1:6" x14ac:dyDescent="0.25">
      <c r="A611" s="3">
        <v>2293508</v>
      </c>
      <c r="B611" t="s">
        <v>619</v>
      </c>
      <c r="C611" t="s">
        <v>924</v>
      </c>
      <c r="D611" t="s">
        <v>171</v>
      </c>
      <c r="E611" s="12">
        <v>920.40000000000009</v>
      </c>
      <c r="F611" s="12">
        <v>92.04000000000002</v>
      </c>
    </row>
    <row r="612" spans="1:6" x14ac:dyDescent="0.25">
      <c r="A612" s="3">
        <v>2308684</v>
      </c>
      <c r="B612" t="s">
        <v>619</v>
      </c>
      <c r="C612" t="s">
        <v>924</v>
      </c>
      <c r="D612" t="s">
        <v>172</v>
      </c>
      <c r="E612" s="12">
        <v>1428</v>
      </c>
      <c r="F612" s="12">
        <v>142.80000000000001</v>
      </c>
    </row>
    <row r="613" spans="1:6" x14ac:dyDescent="0.25">
      <c r="A613" s="3">
        <v>2308679</v>
      </c>
      <c r="B613" t="s">
        <v>619</v>
      </c>
      <c r="C613" t="s">
        <v>924</v>
      </c>
      <c r="D613" t="s">
        <v>173</v>
      </c>
      <c r="E613" s="12">
        <v>1010.6</v>
      </c>
      <c r="F613" s="12">
        <v>101.06</v>
      </c>
    </row>
    <row r="614" spans="1:6" x14ac:dyDescent="0.25">
      <c r="A614" s="3">
        <v>2308675</v>
      </c>
      <c r="B614" t="s">
        <v>619</v>
      </c>
      <c r="C614" t="s">
        <v>924</v>
      </c>
      <c r="D614" t="s">
        <v>174</v>
      </c>
      <c r="E614" s="12">
        <v>1549</v>
      </c>
      <c r="F614" s="12">
        <v>154.9</v>
      </c>
    </row>
    <row r="615" spans="1:6" x14ac:dyDescent="0.25">
      <c r="A615" s="3">
        <v>2325020</v>
      </c>
      <c r="B615" t="s">
        <v>619</v>
      </c>
      <c r="C615" t="s">
        <v>1096</v>
      </c>
      <c r="D615" t="s">
        <v>177</v>
      </c>
      <c r="E615" s="12">
        <v>937.2</v>
      </c>
      <c r="F615" s="12">
        <v>93.720000000000013</v>
      </c>
    </row>
    <row r="616" spans="1:6" x14ac:dyDescent="0.25">
      <c r="A616" s="3">
        <v>2303057</v>
      </c>
      <c r="B616" t="s">
        <v>619</v>
      </c>
      <c r="C616" t="s">
        <v>1096</v>
      </c>
      <c r="D616" t="s">
        <v>179</v>
      </c>
      <c r="E616" s="12">
        <v>295.79999999999995</v>
      </c>
      <c r="F616" s="12">
        <v>29.58</v>
      </c>
    </row>
    <row r="617" spans="1:6" x14ac:dyDescent="0.25">
      <c r="A617" s="3">
        <v>2303007</v>
      </c>
      <c r="B617" t="s">
        <v>619</v>
      </c>
      <c r="C617" t="s">
        <v>1096</v>
      </c>
      <c r="D617" t="s">
        <v>180</v>
      </c>
      <c r="E617" s="12">
        <v>370.79999999999995</v>
      </c>
      <c r="F617" s="12">
        <v>37.08</v>
      </c>
    </row>
    <row r="618" spans="1:6" x14ac:dyDescent="0.25">
      <c r="A618" s="3">
        <v>2294816</v>
      </c>
      <c r="B618" t="s">
        <v>619</v>
      </c>
      <c r="C618" t="s">
        <v>1096</v>
      </c>
      <c r="D618" t="s">
        <v>152</v>
      </c>
      <c r="E618" s="12">
        <v>829.4</v>
      </c>
      <c r="F618" s="12">
        <v>82.94</v>
      </c>
    </row>
    <row r="619" spans="1:6" x14ac:dyDescent="0.25">
      <c r="A619" s="3">
        <v>2296232</v>
      </c>
      <c r="B619" t="s">
        <v>619</v>
      </c>
      <c r="C619" t="s">
        <v>1096</v>
      </c>
      <c r="D619" t="s">
        <v>153</v>
      </c>
      <c r="E619" s="12">
        <v>141.4</v>
      </c>
      <c r="F619" s="12">
        <v>14.14</v>
      </c>
    </row>
    <row r="620" spans="1:6" x14ac:dyDescent="0.25">
      <c r="A620" s="3">
        <v>2325024</v>
      </c>
      <c r="B620" t="s">
        <v>619</v>
      </c>
      <c r="C620" t="s">
        <v>1096</v>
      </c>
      <c r="D620" t="s">
        <v>189</v>
      </c>
      <c r="E620" s="12">
        <v>222.8</v>
      </c>
      <c r="F620" s="12">
        <v>22.28</v>
      </c>
    </row>
    <row r="621" spans="1:6" x14ac:dyDescent="0.25">
      <c r="A621" s="3">
        <v>2296233</v>
      </c>
      <c r="B621" t="s">
        <v>619</v>
      </c>
      <c r="C621" t="s">
        <v>1096</v>
      </c>
      <c r="D621" t="s">
        <v>190</v>
      </c>
      <c r="E621" s="12">
        <v>257</v>
      </c>
      <c r="F621" s="12">
        <v>25.700000000000003</v>
      </c>
    </row>
    <row r="622" spans="1:6" x14ac:dyDescent="0.25">
      <c r="A622" s="3">
        <v>2307463</v>
      </c>
      <c r="B622" t="s">
        <v>619</v>
      </c>
      <c r="C622" t="s">
        <v>1533</v>
      </c>
      <c r="D622" t="s">
        <v>192</v>
      </c>
      <c r="E622" s="12">
        <v>368.8</v>
      </c>
      <c r="F622" s="12">
        <v>36.880000000000003</v>
      </c>
    </row>
    <row r="623" spans="1:6" x14ac:dyDescent="0.25">
      <c r="A623" s="3">
        <v>2309338</v>
      </c>
      <c r="B623" t="s">
        <v>619</v>
      </c>
      <c r="C623" t="s">
        <v>1533</v>
      </c>
      <c r="D623" t="s">
        <v>193</v>
      </c>
      <c r="E623" s="12">
        <v>439.6</v>
      </c>
      <c r="F623" s="12">
        <v>43.960000000000008</v>
      </c>
    </row>
    <row r="624" spans="1:6" x14ac:dyDescent="0.25">
      <c r="A624" s="3">
        <v>2309339</v>
      </c>
      <c r="B624" t="s">
        <v>619</v>
      </c>
      <c r="C624" t="s">
        <v>1533</v>
      </c>
      <c r="D624" t="s">
        <v>194</v>
      </c>
      <c r="E624" s="12">
        <v>434</v>
      </c>
      <c r="F624" s="12">
        <v>43.400000000000006</v>
      </c>
    </row>
    <row r="625" spans="1:6" x14ac:dyDescent="0.25">
      <c r="A625" s="3">
        <v>2309346</v>
      </c>
      <c r="B625" t="s">
        <v>619</v>
      </c>
      <c r="C625" t="s">
        <v>1533</v>
      </c>
      <c r="D625" t="s">
        <v>195</v>
      </c>
      <c r="E625" s="12">
        <v>855</v>
      </c>
      <c r="F625" s="12">
        <v>85.5</v>
      </c>
    </row>
    <row r="626" spans="1:6" x14ac:dyDescent="0.25">
      <c r="A626" s="3">
        <v>2302158</v>
      </c>
      <c r="B626" t="s">
        <v>619</v>
      </c>
      <c r="C626" t="s">
        <v>1533</v>
      </c>
      <c r="D626" t="s">
        <v>196</v>
      </c>
      <c r="E626" s="12">
        <v>842</v>
      </c>
      <c r="F626" s="12">
        <v>84.2</v>
      </c>
    </row>
    <row r="627" spans="1:6" x14ac:dyDescent="0.25">
      <c r="A627" s="3">
        <v>2302159</v>
      </c>
      <c r="B627" t="s">
        <v>619</v>
      </c>
      <c r="C627" t="s">
        <v>1533</v>
      </c>
      <c r="D627" t="s">
        <v>197</v>
      </c>
      <c r="E627" s="12">
        <v>1317.6</v>
      </c>
      <c r="F627" s="12">
        <v>131.76</v>
      </c>
    </row>
    <row r="628" spans="1:6" x14ac:dyDescent="0.25">
      <c r="A628" s="3">
        <v>2302160</v>
      </c>
      <c r="B628" t="s">
        <v>619</v>
      </c>
      <c r="C628" t="s">
        <v>1533</v>
      </c>
      <c r="D628" t="s">
        <v>198</v>
      </c>
      <c r="E628" s="12">
        <v>1317.6</v>
      </c>
      <c r="F628" s="12">
        <v>131.76</v>
      </c>
    </row>
    <row r="629" spans="1:6" x14ac:dyDescent="0.25">
      <c r="A629" s="3">
        <v>2305445</v>
      </c>
      <c r="B629" t="s">
        <v>619</v>
      </c>
      <c r="C629" t="s">
        <v>1533</v>
      </c>
      <c r="D629" t="s">
        <v>199</v>
      </c>
      <c r="E629" s="12">
        <v>1317.6</v>
      </c>
      <c r="F629" s="12">
        <v>131.76</v>
      </c>
    </row>
    <row r="630" spans="1:6" x14ac:dyDescent="0.25">
      <c r="A630" s="3">
        <v>2305446</v>
      </c>
      <c r="B630" t="s">
        <v>619</v>
      </c>
      <c r="C630" t="s">
        <v>1533</v>
      </c>
      <c r="D630" t="s">
        <v>200</v>
      </c>
      <c r="E630" s="12">
        <v>1317.6</v>
      </c>
      <c r="F630" s="12">
        <v>131.76</v>
      </c>
    </row>
    <row r="631" spans="1:6" x14ac:dyDescent="0.25">
      <c r="A631" s="3">
        <v>2300596</v>
      </c>
      <c r="B631" t="s">
        <v>619</v>
      </c>
      <c r="C631" t="s">
        <v>1533</v>
      </c>
      <c r="D631" t="s">
        <v>201</v>
      </c>
      <c r="E631" s="12">
        <v>257.2</v>
      </c>
      <c r="F631" s="12">
        <v>25.72</v>
      </c>
    </row>
    <row r="632" spans="1:6" x14ac:dyDescent="0.25">
      <c r="A632" s="3">
        <v>2323774</v>
      </c>
      <c r="B632" t="s">
        <v>619</v>
      </c>
      <c r="C632" t="s">
        <v>1533</v>
      </c>
      <c r="D632" t="s">
        <v>202</v>
      </c>
      <c r="E632" s="12">
        <v>490.6</v>
      </c>
      <c r="F632" s="12">
        <v>49.06</v>
      </c>
    </row>
    <row r="633" spans="1:6" x14ac:dyDescent="0.25">
      <c r="A633" s="3">
        <v>2290364</v>
      </c>
      <c r="B633" t="s">
        <v>619</v>
      </c>
      <c r="C633" t="s">
        <v>1533</v>
      </c>
      <c r="D633" t="s">
        <v>191</v>
      </c>
      <c r="E633" s="12">
        <v>127.4</v>
      </c>
      <c r="F633" s="12">
        <v>12.740000000000002</v>
      </c>
    </row>
    <row r="634" spans="1:6" x14ac:dyDescent="0.25">
      <c r="A634" s="3">
        <v>2318398</v>
      </c>
      <c r="B634" t="s">
        <v>619</v>
      </c>
      <c r="C634" t="s">
        <v>1533</v>
      </c>
      <c r="D634" t="s">
        <v>203</v>
      </c>
      <c r="E634" s="12">
        <v>507</v>
      </c>
      <c r="F634" s="12">
        <v>50.7</v>
      </c>
    </row>
    <row r="635" spans="1:6" x14ac:dyDescent="0.25">
      <c r="A635" s="3">
        <v>2332468</v>
      </c>
      <c r="B635" t="s">
        <v>619</v>
      </c>
      <c r="C635" t="s">
        <v>1533</v>
      </c>
      <c r="D635" t="s">
        <v>1643</v>
      </c>
      <c r="E635" s="12">
        <v>799.80000000000007</v>
      </c>
      <c r="F635" s="12">
        <v>79.980000000000018</v>
      </c>
    </row>
    <row r="636" spans="1:6" x14ac:dyDescent="0.25">
      <c r="A636" s="3">
        <v>2323972</v>
      </c>
      <c r="B636" t="s">
        <v>619</v>
      </c>
      <c r="C636" t="s">
        <v>1533</v>
      </c>
      <c r="D636" t="s">
        <v>204</v>
      </c>
      <c r="E636" s="12">
        <v>961.2</v>
      </c>
      <c r="F636" s="12">
        <v>96.12</v>
      </c>
    </row>
    <row r="637" spans="1:6" x14ac:dyDescent="0.25">
      <c r="A637" s="3">
        <v>2318400</v>
      </c>
      <c r="B637" t="s">
        <v>619</v>
      </c>
      <c r="C637" t="s">
        <v>1533</v>
      </c>
      <c r="D637" t="s">
        <v>205</v>
      </c>
      <c r="E637" s="12">
        <v>967.2</v>
      </c>
      <c r="F637" s="12">
        <v>96.720000000000013</v>
      </c>
    </row>
    <row r="638" spans="1:6" x14ac:dyDescent="0.25">
      <c r="A638" s="3">
        <v>2300546</v>
      </c>
      <c r="B638" t="s">
        <v>619</v>
      </c>
      <c r="C638" t="s">
        <v>1533</v>
      </c>
      <c r="D638" t="s">
        <v>206</v>
      </c>
      <c r="E638" s="12">
        <v>380.6</v>
      </c>
      <c r="F638" s="12">
        <v>38.06</v>
      </c>
    </row>
    <row r="639" spans="1:6" x14ac:dyDescent="0.25">
      <c r="A639" s="3">
        <v>2312542</v>
      </c>
      <c r="B639" t="s">
        <v>619</v>
      </c>
      <c r="C639" t="s">
        <v>1533</v>
      </c>
      <c r="D639" t="s">
        <v>207</v>
      </c>
      <c r="E639" s="12">
        <v>380.6</v>
      </c>
      <c r="F639" s="12">
        <v>38.06</v>
      </c>
    </row>
    <row r="640" spans="1:6" x14ac:dyDescent="0.25">
      <c r="A640" s="3">
        <v>2300547</v>
      </c>
      <c r="B640" t="s">
        <v>619</v>
      </c>
      <c r="C640" t="s">
        <v>1533</v>
      </c>
      <c r="D640" t="s">
        <v>208</v>
      </c>
      <c r="E640" s="12">
        <v>798</v>
      </c>
      <c r="F640" s="12">
        <v>79.800000000000011</v>
      </c>
    </row>
    <row r="641" spans="1:6" x14ac:dyDescent="0.25">
      <c r="A641" s="3">
        <v>2300548</v>
      </c>
      <c r="B641" t="s">
        <v>619</v>
      </c>
      <c r="C641" t="s">
        <v>1533</v>
      </c>
      <c r="D641" t="s">
        <v>209</v>
      </c>
      <c r="E641" s="12">
        <v>1276</v>
      </c>
      <c r="F641" s="12">
        <v>127.60000000000001</v>
      </c>
    </row>
    <row r="642" spans="1:6" x14ac:dyDescent="0.25">
      <c r="A642" s="3">
        <v>2303762</v>
      </c>
      <c r="B642" t="s">
        <v>619</v>
      </c>
      <c r="C642" t="s">
        <v>1536</v>
      </c>
      <c r="D642" t="s">
        <v>182</v>
      </c>
      <c r="E642" s="12">
        <v>876</v>
      </c>
      <c r="F642" s="12">
        <v>87.600000000000009</v>
      </c>
    </row>
    <row r="643" spans="1:6" x14ac:dyDescent="0.25">
      <c r="A643" s="3">
        <v>2303747</v>
      </c>
      <c r="B643" t="s">
        <v>619</v>
      </c>
      <c r="C643" t="s">
        <v>1536</v>
      </c>
      <c r="D643" t="s">
        <v>183</v>
      </c>
      <c r="E643" s="12">
        <v>427.2</v>
      </c>
      <c r="F643" s="12">
        <v>42.72</v>
      </c>
    </row>
    <row r="644" spans="1:6" x14ac:dyDescent="0.25">
      <c r="A644" s="3">
        <v>2303759</v>
      </c>
      <c r="B644" t="s">
        <v>619</v>
      </c>
      <c r="C644" t="s">
        <v>1536</v>
      </c>
      <c r="D644" t="s">
        <v>184</v>
      </c>
      <c r="E644" s="12">
        <v>843.6</v>
      </c>
      <c r="F644" s="12">
        <v>84.360000000000014</v>
      </c>
    </row>
    <row r="645" spans="1:6" x14ac:dyDescent="0.25">
      <c r="A645" s="3">
        <v>2301751</v>
      </c>
      <c r="B645" t="s">
        <v>619</v>
      </c>
      <c r="C645" t="s">
        <v>1272</v>
      </c>
      <c r="D645" t="s">
        <v>185</v>
      </c>
      <c r="E645" s="12">
        <v>427.2</v>
      </c>
      <c r="F645" s="12">
        <v>42.72</v>
      </c>
    </row>
    <row r="646" spans="1:6" x14ac:dyDescent="0.25">
      <c r="A646" s="3">
        <v>2301769</v>
      </c>
      <c r="B646" t="s">
        <v>619</v>
      </c>
      <c r="C646" t="s">
        <v>1272</v>
      </c>
      <c r="D646" t="s">
        <v>186</v>
      </c>
      <c r="E646" s="12">
        <v>843.6</v>
      </c>
      <c r="F646" s="12">
        <v>84.360000000000014</v>
      </c>
    </row>
    <row r="647" spans="1:6" x14ac:dyDescent="0.25">
      <c r="A647" s="3">
        <v>2328480</v>
      </c>
      <c r="B647" t="s">
        <v>619</v>
      </c>
      <c r="C647" t="s">
        <v>1272</v>
      </c>
      <c r="D647" t="s">
        <v>1645</v>
      </c>
      <c r="E647" s="12">
        <v>424.79999999999995</v>
      </c>
      <c r="F647" s="12">
        <v>42.48</v>
      </c>
    </row>
    <row r="648" spans="1:6" x14ac:dyDescent="0.25">
      <c r="A648" s="3">
        <v>2301771</v>
      </c>
      <c r="B648" t="s">
        <v>619</v>
      </c>
      <c r="C648" t="s">
        <v>1272</v>
      </c>
      <c r="D648" t="s">
        <v>187</v>
      </c>
      <c r="E648" s="12">
        <v>876</v>
      </c>
      <c r="F648" s="12">
        <v>87.600000000000009</v>
      </c>
    </row>
    <row r="649" spans="1:6" x14ac:dyDescent="0.25">
      <c r="A649" s="3">
        <v>2308196</v>
      </c>
      <c r="B649" t="s">
        <v>619</v>
      </c>
      <c r="C649" t="s">
        <v>1646</v>
      </c>
      <c r="D649" t="s">
        <v>114</v>
      </c>
      <c r="E649" s="12">
        <v>136</v>
      </c>
      <c r="F649" s="12">
        <v>13.600000000000001</v>
      </c>
    </row>
    <row r="650" spans="1:6" x14ac:dyDescent="0.25">
      <c r="A650" s="3">
        <v>2296707</v>
      </c>
      <c r="B650" t="s">
        <v>619</v>
      </c>
      <c r="C650" t="s">
        <v>1646</v>
      </c>
      <c r="D650" t="s">
        <v>115</v>
      </c>
      <c r="E650" s="12">
        <v>284</v>
      </c>
      <c r="F650" s="12">
        <v>28.400000000000002</v>
      </c>
    </row>
    <row r="651" spans="1:6" x14ac:dyDescent="0.25">
      <c r="A651" s="3">
        <v>2296708</v>
      </c>
      <c r="B651" t="s">
        <v>619</v>
      </c>
      <c r="C651" t="s">
        <v>1646</v>
      </c>
      <c r="D651" t="s">
        <v>116</v>
      </c>
      <c r="E651" s="12">
        <v>346</v>
      </c>
      <c r="F651" s="12">
        <v>34.6</v>
      </c>
    </row>
    <row r="652" spans="1:6" x14ac:dyDescent="0.25">
      <c r="A652" s="3">
        <v>2296709</v>
      </c>
      <c r="B652" t="s">
        <v>619</v>
      </c>
      <c r="C652" t="s">
        <v>1646</v>
      </c>
      <c r="D652" t="s">
        <v>117</v>
      </c>
      <c r="E652" s="12">
        <v>418</v>
      </c>
      <c r="F652" s="12">
        <v>41.800000000000004</v>
      </c>
    </row>
    <row r="653" spans="1:6" x14ac:dyDescent="0.25">
      <c r="A653" s="3">
        <v>2302434</v>
      </c>
      <c r="B653" t="s">
        <v>618</v>
      </c>
      <c r="C653" t="s">
        <v>885</v>
      </c>
      <c r="D653" t="s">
        <v>1650</v>
      </c>
      <c r="E653" s="12">
        <v>338.8</v>
      </c>
      <c r="F653" s="12">
        <v>33.880000000000003</v>
      </c>
    </row>
    <row r="654" spans="1:6" x14ac:dyDescent="0.25">
      <c r="A654" s="3">
        <v>2332096</v>
      </c>
      <c r="B654" t="s">
        <v>618</v>
      </c>
      <c r="C654" t="s">
        <v>1096</v>
      </c>
      <c r="D654" t="s">
        <v>1653</v>
      </c>
      <c r="E654" s="12">
        <v>374.4</v>
      </c>
      <c r="F654" s="12">
        <v>37.44</v>
      </c>
    </row>
    <row r="655" spans="1:6" x14ac:dyDescent="0.25">
      <c r="A655" s="3">
        <v>2287097</v>
      </c>
      <c r="B655" t="s">
        <v>618</v>
      </c>
      <c r="C655" t="s">
        <v>1544</v>
      </c>
      <c r="D655" t="s">
        <v>1655</v>
      </c>
      <c r="E655" s="12">
        <v>376</v>
      </c>
      <c r="F655" s="12">
        <v>37.6</v>
      </c>
    </row>
    <row r="656" spans="1:6" x14ac:dyDescent="0.25">
      <c r="A656" s="3">
        <v>2287106</v>
      </c>
      <c r="B656" t="s">
        <v>618</v>
      </c>
      <c r="C656" t="s">
        <v>1544</v>
      </c>
      <c r="D656" t="s">
        <v>1657</v>
      </c>
      <c r="E656" s="12">
        <v>868</v>
      </c>
      <c r="F656" s="12">
        <v>86.800000000000011</v>
      </c>
    </row>
    <row r="657" spans="1:6" x14ac:dyDescent="0.25">
      <c r="A657" s="3">
        <v>2322030</v>
      </c>
      <c r="B657" t="s">
        <v>618</v>
      </c>
      <c r="C657" t="s">
        <v>1658</v>
      </c>
      <c r="D657" t="s">
        <v>1660</v>
      </c>
      <c r="E657" s="12">
        <v>517.6</v>
      </c>
      <c r="F657" s="12">
        <v>51.760000000000005</v>
      </c>
    </row>
    <row r="658" spans="1:6" x14ac:dyDescent="0.25">
      <c r="A658" s="3">
        <v>2322031</v>
      </c>
      <c r="B658" t="s">
        <v>618</v>
      </c>
      <c r="C658" t="s">
        <v>1658</v>
      </c>
      <c r="D658" t="s">
        <v>1661</v>
      </c>
      <c r="E658" s="12">
        <v>923</v>
      </c>
      <c r="F658" s="12">
        <v>92.300000000000011</v>
      </c>
    </row>
    <row r="659" spans="1:6" x14ac:dyDescent="0.25">
      <c r="A659" s="3">
        <v>2322032</v>
      </c>
      <c r="B659" t="s">
        <v>618</v>
      </c>
      <c r="C659" t="s">
        <v>1658</v>
      </c>
      <c r="D659" t="s">
        <v>1662</v>
      </c>
      <c r="E659" s="12">
        <v>1378.6000000000001</v>
      </c>
      <c r="F659" s="12">
        <v>137.86000000000001</v>
      </c>
    </row>
    <row r="660" spans="1:6" x14ac:dyDescent="0.25">
      <c r="A660" s="3">
        <v>2325131</v>
      </c>
      <c r="B660" t="s">
        <v>618</v>
      </c>
      <c r="C660" t="s">
        <v>1503</v>
      </c>
      <c r="D660" t="s">
        <v>1664</v>
      </c>
      <c r="E660" s="12">
        <v>437.2</v>
      </c>
      <c r="F660" s="12">
        <v>43.72</v>
      </c>
    </row>
    <row r="661" spans="1:6" x14ac:dyDescent="0.25">
      <c r="A661" s="3">
        <v>2330525</v>
      </c>
      <c r="B661" t="s">
        <v>618</v>
      </c>
      <c r="C661" t="s">
        <v>1503</v>
      </c>
      <c r="D661" t="s">
        <v>1667</v>
      </c>
      <c r="E661" s="12">
        <v>437.2</v>
      </c>
      <c r="F661" s="12">
        <v>43.72</v>
      </c>
    </row>
    <row r="662" spans="1:6" x14ac:dyDescent="0.25">
      <c r="A662" s="3">
        <v>2333378</v>
      </c>
      <c r="B662" t="s">
        <v>618</v>
      </c>
      <c r="C662" t="s">
        <v>1503</v>
      </c>
      <c r="D662" t="s">
        <v>1669</v>
      </c>
      <c r="E662" s="12">
        <v>518.6</v>
      </c>
      <c r="F662" s="12">
        <v>51.860000000000007</v>
      </c>
    </row>
    <row r="663" spans="1:6" x14ac:dyDescent="0.25">
      <c r="A663" s="3">
        <v>2333379</v>
      </c>
      <c r="B663" t="s">
        <v>618</v>
      </c>
      <c r="C663" t="s">
        <v>1503</v>
      </c>
      <c r="D663" t="s">
        <v>1670</v>
      </c>
      <c r="E663" s="12">
        <v>756.4</v>
      </c>
      <c r="F663" s="12">
        <v>75.64</v>
      </c>
    </row>
    <row r="664" spans="1:6" x14ac:dyDescent="0.25">
      <c r="A664" s="3">
        <v>2333382</v>
      </c>
      <c r="B664" t="s">
        <v>618</v>
      </c>
      <c r="C664" t="s">
        <v>1503</v>
      </c>
      <c r="D664" t="s">
        <v>1672</v>
      </c>
      <c r="E664" s="12">
        <v>462</v>
      </c>
      <c r="F664" s="12">
        <v>46.2</v>
      </c>
    </row>
    <row r="665" spans="1:6" x14ac:dyDescent="0.25">
      <c r="A665" s="3">
        <v>2330488</v>
      </c>
      <c r="B665" t="s">
        <v>618</v>
      </c>
      <c r="C665" t="s">
        <v>1503</v>
      </c>
      <c r="D665" t="s">
        <v>1674</v>
      </c>
      <c r="E665" s="12">
        <v>517.6</v>
      </c>
      <c r="F665" s="12">
        <v>51.760000000000005</v>
      </c>
    </row>
    <row r="666" spans="1:6" x14ac:dyDescent="0.25">
      <c r="A666" s="3">
        <v>2330492</v>
      </c>
      <c r="B666" t="s">
        <v>618</v>
      </c>
      <c r="C666" t="s">
        <v>1503</v>
      </c>
      <c r="D666" t="s">
        <v>1675</v>
      </c>
      <c r="E666" s="12">
        <v>923</v>
      </c>
      <c r="F666" s="12">
        <v>92.300000000000011</v>
      </c>
    </row>
    <row r="667" spans="1:6" x14ac:dyDescent="0.25">
      <c r="A667" s="3">
        <v>2330496</v>
      </c>
      <c r="B667" t="s">
        <v>618</v>
      </c>
      <c r="C667" t="s">
        <v>1503</v>
      </c>
      <c r="D667" t="s">
        <v>1676</v>
      </c>
      <c r="E667" s="12">
        <v>1378.6000000000001</v>
      </c>
      <c r="F667" s="12">
        <v>137.86000000000001</v>
      </c>
    </row>
    <row r="668" spans="1:6" x14ac:dyDescent="0.25">
      <c r="A668" s="3">
        <v>2333376</v>
      </c>
      <c r="B668" t="s">
        <v>618</v>
      </c>
      <c r="C668" t="s">
        <v>1503</v>
      </c>
      <c r="D668" t="s">
        <v>1678</v>
      </c>
      <c r="E668" s="12">
        <v>192</v>
      </c>
      <c r="F668" s="12">
        <v>19.200000000000003</v>
      </c>
    </row>
    <row r="669" spans="1:6" x14ac:dyDescent="0.25">
      <c r="A669" s="3">
        <v>2330499</v>
      </c>
      <c r="B669" t="s">
        <v>618</v>
      </c>
      <c r="C669" t="s">
        <v>1503</v>
      </c>
      <c r="D669" t="s">
        <v>1679</v>
      </c>
      <c r="E669" s="12">
        <v>241.20000000000002</v>
      </c>
      <c r="F669" s="12">
        <v>24.120000000000005</v>
      </c>
    </row>
    <row r="670" spans="1:6" x14ac:dyDescent="0.25">
      <c r="A670" s="3">
        <v>2330504</v>
      </c>
      <c r="B670" t="s">
        <v>618</v>
      </c>
      <c r="C670" t="s">
        <v>1503</v>
      </c>
      <c r="D670" t="s">
        <v>1680</v>
      </c>
      <c r="E670" s="12">
        <v>369.79999999999995</v>
      </c>
      <c r="F670" s="12">
        <v>36.979999999999997</v>
      </c>
    </row>
    <row r="671" spans="1:6" x14ac:dyDescent="0.25">
      <c r="A671" s="3">
        <v>2333377</v>
      </c>
      <c r="B671" t="s">
        <v>618</v>
      </c>
      <c r="C671" t="s">
        <v>1503</v>
      </c>
      <c r="D671" t="s">
        <v>1681</v>
      </c>
      <c r="E671" s="12">
        <v>462</v>
      </c>
      <c r="F671" s="12">
        <v>46.2</v>
      </c>
    </row>
    <row r="672" spans="1:6" x14ac:dyDescent="0.25">
      <c r="A672" s="3">
        <v>2330487</v>
      </c>
      <c r="B672" t="s">
        <v>618</v>
      </c>
      <c r="C672" t="s">
        <v>1503</v>
      </c>
      <c r="D672" t="s">
        <v>1682</v>
      </c>
      <c r="E672" s="12">
        <v>517.6</v>
      </c>
      <c r="F672" s="12">
        <v>51.760000000000005</v>
      </c>
    </row>
    <row r="673" spans="1:6" x14ac:dyDescent="0.25">
      <c r="A673" s="3">
        <v>2333392</v>
      </c>
      <c r="B673" t="s">
        <v>618</v>
      </c>
      <c r="C673" t="s">
        <v>1503</v>
      </c>
      <c r="D673" t="s">
        <v>1684</v>
      </c>
      <c r="E673" s="12">
        <v>144.4</v>
      </c>
      <c r="F673" s="12">
        <v>14.440000000000001</v>
      </c>
    </row>
    <row r="674" spans="1:6" x14ac:dyDescent="0.25">
      <c r="A674" s="3">
        <v>2330491</v>
      </c>
      <c r="B674" t="s">
        <v>618</v>
      </c>
      <c r="C674" t="s">
        <v>1503</v>
      </c>
      <c r="D674" t="s">
        <v>1685</v>
      </c>
      <c r="E674" s="12">
        <v>923</v>
      </c>
      <c r="F674" s="12">
        <v>92.300000000000011</v>
      </c>
    </row>
    <row r="675" spans="1:6" x14ac:dyDescent="0.25">
      <c r="A675" s="3">
        <v>2333403</v>
      </c>
      <c r="B675" t="s">
        <v>618</v>
      </c>
      <c r="C675" t="s">
        <v>1503</v>
      </c>
      <c r="D675" t="s">
        <v>1686</v>
      </c>
      <c r="E675" s="12">
        <v>1288</v>
      </c>
      <c r="F675" s="12">
        <v>128.80000000000001</v>
      </c>
    </row>
    <row r="676" spans="1:6" x14ac:dyDescent="0.25">
      <c r="A676" s="3">
        <v>2330495</v>
      </c>
      <c r="B676" t="s">
        <v>618</v>
      </c>
      <c r="C676" t="s">
        <v>1503</v>
      </c>
      <c r="D676" t="s">
        <v>1687</v>
      </c>
      <c r="E676" s="12">
        <v>1378.6000000000001</v>
      </c>
      <c r="F676" s="12">
        <v>137.86000000000001</v>
      </c>
    </row>
    <row r="677" spans="1:6" x14ac:dyDescent="0.25">
      <c r="A677" s="3">
        <v>2333383</v>
      </c>
      <c r="B677" t="s">
        <v>618</v>
      </c>
      <c r="C677" t="s">
        <v>1503</v>
      </c>
      <c r="D677" t="s">
        <v>1688</v>
      </c>
      <c r="E677" s="12">
        <v>462</v>
      </c>
      <c r="F677" s="12">
        <v>46.2</v>
      </c>
    </row>
    <row r="678" spans="1:6" x14ac:dyDescent="0.25">
      <c r="A678" s="3">
        <v>2333398</v>
      </c>
      <c r="B678" t="s">
        <v>618</v>
      </c>
      <c r="C678" t="s">
        <v>1503</v>
      </c>
      <c r="D678" t="s">
        <v>1689</v>
      </c>
      <c r="E678" s="12">
        <v>1288</v>
      </c>
      <c r="F678" s="12">
        <v>128.80000000000001</v>
      </c>
    </row>
    <row r="679" spans="1:6" x14ac:dyDescent="0.25">
      <c r="A679" s="3">
        <v>2326094</v>
      </c>
      <c r="B679" t="s">
        <v>618</v>
      </c>
      <c r="C679" t="s">
        <v>1503</v>
      </c>
      <c r="D679" t="s">
        <v>1690</v>
      </c>
      <c r="E679" s="12">
        <v>153.80000000000001</v>
      </c>
      <c r="F679" s="12">
        <v>15.380000000000003</v>
      </c>
    </row>
    <row r="680" spans="1:6" x14ac:dyDescent="0.25">
      <c r="A680" s="3">
        <v>2326122</v>
      </c>
      <c r="B680" t="s">
        <v>618</v>
      </c>
      <c r="C680" t="s">
        <v>1503</v>
      </c>
      <c r="D680" t="s">
        <v>1691</v>
      </c>
      <c r="E680" s="12">
        <v>188.6</v>
      </c>
      <c r="F680" s="12">
        <v>18.86</v>
      </c>
    </row>
    <row r="681" spans="1:6" x14ac:dyDescent="0.25">
      <c r="A681" s="3">
        <v>2326123</v>
      </c>
      <c r="B681" t="s">
        <v>618</v>
      </c>
      <c r="C681" t="s">
        <v>1503</v>
      </c>
      <c r="D681" t="s">
        <v>1692</v>
      </c>
      <c r="E681" s="12">
        <v>230</v>
      </c>
      <c r="F681" s="12">
        <v>23</v>
      </c>
    </row>
    <row r="682" spans="1:6" x14ac:dyDescent="0.25">
      <c r="A682" s="3">
        <v>2326125</v>
      </c>
      <c r="B682" t="s">
        <v>618</v>
      </c>
      <c r="C682" t="s">
        <v>1503</v>
      </c>
      <c r="D682" t="s">
        <v>1693</v>
      </c>
      <c r="E682" s="12">
        <v>384</v>
      </c>
      <c r="F682" s="12">
        <v>38.400000000000006</v>
      </c>
    </row>
    <row r="683" spans="1:6" x14ac:dyDescent="0.25">
      <c r="A683" s="3">
        <v>2326146</v>
      </c>
      <c r="B683" t="s">
        <v>618</v>
      </c>
      <c r="C683" t="s">
        <v>1503</v>
      </c>
      <c r="D683" t="s">
        <v>1694</v>
      </c>
      <c r="E683" s="12">
        <v>748.40000000000009</v>
      </c>
      <c r="F683" s="12">
        <v>74.840000000000018</v>
      </c>
    </row>
    <row r="684" spans="1:6" x14ac:dyDescent="0.25">
      <c r="A684" s="3">
        <v>2326148</v>
      </c>
      <c r="B684" t="s">
        <v>618</v>
      </c>
      <c r="C684" t="s">
        <v>1503</v>
      </c>
      <c r="D684" t="s">
        <v>1695</v>
      </c>
      <c r="E684" s="12">
        <v>780.6</v>
      </c>
      <c r="F684" s="12">
        <v>78.06</v>
      </c>
    </row>
    <row r="685" spans="1:6" x14ac:dyDescent="0.25">
      <c r="A685" s="3">
        <v>2326150</v>
      </c>
      <c r="B685" t="s">
        <v>618</v>
      </c>
      <c r="C685" t="s">
        <v>1503</v>
      </c>
      <c r="D685" t="s">
        <v>1696</v>
      </c>
      <c r="E685" s="12">
        <v>833.19999999999993</v>
      </c>
      <c r="F685" s="12">
        <v>83.32</v>
      </c>
    </row>
    <row r="686" spans="1:6" x14ac:dyDescent="0.25">
      <c r="A686" s="3">
        <v>2326127</v>
      </c>
      <c r="B686" t="s">
        <v>618</v>
      </c>
      <c r="C686" t="s">
        <v>1503</v>
      </c>
      <c r="D686" t="s">
        <v>1697</v>
      </c>
      <c r="E686" s="12">
        <v>833.19999999999993</v>
      </c>
      <c r="F686" s="12">
        <v>83.32</v>
      </c>
    </row>
    <row r="687" spans="1:6" x14ac:dyDescent="0.25">
      <c r="A687" s="3">
        <v>2330489</v>
      </c>
      <c r="B687" t="s">
        <v>618</v>
      </c>
      <c r="C687" t="s">
        <v>1503</v>
      </c>
      <c r="D687" t="s">
        <v>1699</v>
      </c>
      <c r="E687" s="12">
        <v>517.6</v>
      </c>
      <c r="F687" s="12">
        <v>51.760000000000005</v>
      </c>
    </row>
    <row r="688" spans="1:6" x14ac:dyDescent="0.25">
      <c r="A688" s="3">
        <v>2330493</v>
      </c>
      <c r="B688" t="s">
        <v>618</v>
      </c>
      <c r="C688" t="s">
        <v>1503</v>
      </c>
      <c r="D688" t="s">
        <v>1700</v>
      </c>
      <c r="E688" s="12">
        <v>923</v>
      </c>
      <c r="F688" s="12">
        <v>92.300000000000011</v>
      </c>
    </row>
    <row r="689" spans="1:6" x14ac:dyDescent="0.25">
      <c r="A689" s="3">
        <v>2330497</v>
      </c>
      <c r="B689" t="s">
        <v>618</v>
      </c>
      <c r="C689" t="s">
        <v>1503</v>
      </c>
      <c r="D689" t="s">
        <v>1701</v>
      </c>
      <c r="E689" s="12">
        <v>1378.6000000000001</v>
      </c>
      <c r="F689" s="12">
        <v>137.86000000000001</v>
      </c>
    </row>
    <row r="690" spans="1:6" x14ac:dyDescent="0.25">
      <c r="A690" s="3">
        <v>2325132</v>
      </c>
      <c r="B690" t="s">
        <v>618</v>
      </c>
      <c r="C690" t="s">
        <v>1503</v>
      </c>
      <c r="D690" t="s">
        <v>1702</v>
      </c>
      <c r="E690" s="12">
        <v>337</v>
      </c>
      <c r="F690" s="12">
        <v>33.700000000000003</v>
      </c>
    </row>
    <row r="691" spans="1:6" x14ac:dyDescent="0.25">
      <c r="A691" s="3">
        <v>2322033</v>
      </c>
      <c r="B691" t="s">
        <v>618</v>
      </c>
      <c r="C691" t="s">
        <v>1658</v>
      </c>
      <c r="D691" t="s">
        <v>1703</v>
      </c>
      <c r="E691" s="12">
        <v>518.6</v>
      </c>
      <c r="F691" s="12">
        <v>51.860000000000007</v>
      </c>
    </row>
    <row r="692" spans="1:6" x14ac:dyDescent="0.25">
      <c r="A692" s="3">
        <v>2322034</v>
      </c>
      <c r="B692" t="s">
        <v>618</v>
      </c>
      <c r="C692" t="s">
        <v>1658</v>
      </c>
      <c r="D692" t="s">
        <v>1704</v>
      </c>
      <c r="E692" s="12">
        <v>756.4</v>
      </c>
      <c r="F692" s="12">
        <v>75.64</v>
      </c>
    </row>
    <row r="693" spans="1:6" x14ac:dyDescent="0.25">
      <c r="A693" s="3">
        <v>2322035</v>
      </c>
      <c r="B693" t="s">
        <v>618</v>
      </c>
      <c r="C693" t="s">
        <v>1658</v>
      </c>
      <c r="D693" t="s">
        <v>1705</v>
      </c>
      <c r="E693" s="12">
        <v>241.20000000000002</v>
      </c>
      <c r="F693" s="12">
        <v>24.120000000000005</v>
      </c>
    </row>
    <row r="694" spans="1:6" x14ac:dyDescent="0.25">
      <c r="A694" s="3">
        <v>2333393</v>
      </c>
      <c r="B694" t="s">
        <v>618</v>
      </c>
      <c r="C694" t="s">
        <v>1503</v>
      </c>
      <c r="D694" t="s">
        <v>1707</v>
      </c>
      <c r="E694" s="12">
        <v>144.4</v>
      </c>
      <c r="F694" s="12">
        <v>14.440000000000001</v>
      </c>
    </row>
    <row r="695" spans="1:6" x14ac:dyDescent="0.25">
      <c r="A695" s="3">
        <v>2332049</v>
      </c>
      <c r="B695" t="s">
        <v>618</v>
      </c>
      <c r="C695" t="s">
        <v>1518</v>
      </c>
      <c r="D695" t="s">
        <v>1709</v>
      </c>
      <c r="E695" s="12">
        <v>362</v>
      </c>
      <c r="F695" s="12">
        <v>36.200000000000003</v>
      </c>
    </row>
    <row r="696" spans="1:6" x14ac:dyDescent="0.25">
      <c r="A696" s="3">
        <v>2332050</v>
      </c>
      <c r="B696" t="s">
        <v>618</v>
      </c>
      <c r="C696" t="s">
        <v>1518</v>
      </c>
      <c r="D696" t="s">
        <v>1710</v>
      </c>
      <c r="E696" s="12">
        <v>832</v>
      </c>
      <c r="F696" s="12">
        <v>83.2</v>
      </c>
    </row>
    <row r="697" spans="1:6" x14ac:dyDescent="0.25">
      <c r="A697" s="3">
        <v>2287092</v>
      </c>
      <c r="B697" t="s">
        <v>618</v>
      </c>
      <c r="C697" t="s">
        <v>1518</v>
      </c>
      <c r="D697" t="s">
        <v>1711</v>
      </c>
      <c r="E697" s="12">
        <v>376</v>
      </c>
      <c r="F697" s="12">
        <v>37.6</v>
      </c>
    </row>
    <row r="698" spans="1:6" x14ac:dyDescent="0.25">
      <c r="A698" s="3">
        <v>2287101</v>
      </c>
      <c r="B698" t="s">
        <v>618</v>
      </c>
      <c r="C698" t="s">
        <v>1518</v>
      </c>
      <c r="D698" t="s">
        <v>1712</v>
      </c>
      <c r="E698" s="12">
        <v>868</v>
      </c>
      <c r="F698" s="12">
        <v>86.800000000000011</v>
      </c>
    </row>
    <row r="699" spans="1:6" x14ac:dyDescent="0.25">
      <c r="A699" s="3">
        <v>2287089</v>
      </c>
      <c r="B699" t="s">
        <v>618</v>
      </c>
      <c r="C699" t="s">
        <v>1714</v>
      </c>
      <c r="D699" t="s">
        <v>1715</v>
      </c>
      <c r="E699" s="12">
        <v>376</v>
      </c>
      <c r="F699" s="12">
        <v>37.6</v>
      </c>
    </row>
    <row r="700" spans="1:6" x14ac:dyDescent="0.25">
      <c r="A700" s="3">
        <v>2287098</v>
      </c>
      <c r="B700" t="s">
        <v>618</v>
      </c>
      <c r="C700" t="s">
        <v>1714</v>
      </c>
      <c r="D700" t="s">
        <v>1716</v>
      </c>
      <c r="E700" s="12">
        <v>868</v>
      </c>
      <c r="F700" s="12">
        <v>86.800000000000011</v>
      </c>
    </row>
    <row r="701" spans="1:6" x14ac:dyDescent="0.25">
      <c r="A701" s="3">
        <v>2293385</v>
      </c>
      <c r="B701" t="s">
        <v>618</v>
      </c>
      <c r="C701" t="s">
        <v>1718</v>
      </c>
      <c r="D701" t="s">
        <v>1719</v>
      </c>
      <c r="E701" s="12">
        <v>369.6</v>
      </c>
      <c r="F701" s="12">
        <v>36.96</v>
      </c>
    </row>
    <row r="702" spans="1:6" x14ac:dyDescent="0.25">
      <c r="A702" s="3">
        <v>2294647</v>
      </c>
      <c r="B702" t="s">
        <v>618</v>
      </c>
      <c r="C702" t="s">
        <v>1720</v>
      </c>
      <c r="D702" t="s">
        <v>1721</v>
      </c>
      <c r="E702" s="12">
        <v>191.6</v>
      </c>
      <c r="F702" s="12">
        <v>19.16</v>
      </c>
    </row>
    <row r="703" spans="1:6" x14ac:dyDescent="0.25">
      <c r="A703" s="3">
        <v>2294779</v>
      </c>
      <c r="B703" t="s">
        <v>618</v>
      </c>
      <c r="C703" t="s">
        <v>1720</v>
      </c>
      <c r="D703" t="s">
        <v>1723</v>
      </c>
      <c r="E703" s="12">
        <v>101.19999999999999</v>
      </c>
      <c r="F703" s="12">
        <v>10.119999999999999</v>
      </c>
    </row>
    <row r="704" spans="1:6" x14ac:dyDescent="0.25">
      <c r="A704" s="3">
        <v>2324857</v>
      </c>
      <c r="B704" t="s">
        <v>618</v>
      </c>
      <c r="C704" t="s">
        <v>1726</v>
      </c>
      <c r="D704" t="s">
        <v>1727</v>
      </c>
      <c r="E704" s="12">
        <v>1121</v>
      </c>
      <c r="F704" s="12">
        <v>112.10000000000001</v>
      </c>
    </row>
    <row r="705" spans="1:6" x14ac:dyDescent="0.25">
      <c r="A705" s="3">
        <v>2330438</v>
      </c>
      <c r="B705" t="s">
        <v>618</v>
      </c>
      <c r="C705" t="s">
        <v>1726</v>
      </c>
      <c r="D705" t="s">
        <v>1729</v>
      </c>
      <c r="E705" s="12">
        <v>174.8</v>
      </c>
      <c r="F705" s="12">
        <v>17.48</v>
      </c>
    </row>
    <row r="706" spans="1:6" x14ac:dyDescent="0.25">
      <c r="A706" s="3">
        <v>2326361</v>
      </c>
      <c r="B706" t="s">
        <v>618</v>
      </c>
      <c r="C706" t="s">
        <v>1726</v>
      </c>
      <c r="D706" t="s">
        <v>1731</v>
      </c>
      <c r="E706" s="12">
        <v>213.6</v>
      </c>
      <c r="F706" s="12">
        <v>21.36</v>
      </c>
    </row>
    <row r="707" spans="1:6" x14ac:dyDescent="0.25">
      <c r="A707" s="3">
        <v>2330440</v>
      </c>
      <c r="B707" t="s">
        <v>618</v>
      </c>
      <c r="C707" t="s">
        <v>1726</v>
      </c>
      <c r="D707" t="s">
        <v>1732</v>
      </c>
      <c r="E707" s="12">
        <v>426.8</v>
      </c>
      <c r="F707" s="12">
        <v>42.680000000000007</v>
      </c>
    </row>
    <row r="708" spans="1:6" x14ac:dyDescent="0.25">
      <c r="A708" s="3">
        <v>2330437</v>
      </c>
      <c r="B708" t="s">
        <v>618</v>
      </c>
      <c r="C708" t="s">
        <v>545</v>
      </c>
      <c r="D708" t="s">
        <v>1734</v>
      </c>
      <c r="E708" s="12">
        <v>174.8</v>
      </c>
      <c r="F708" s="12">
        <v>17.48</v>
      </c>
    </row>
    <row r="709" spans="1:6" x14ac:dyDescent="0.25">
      <c r="A709" s="3">
        <v>2330439</v>
      </c>
      <c r="B709" t="s">
        <v>618</v>
      </c>
      <c r="C709" t="s">
        <v>545</v>
      </c>
      <c r="D709" t="s">
        <v>1735</v>
      </c>
      <c r="E709" s="12">
        <v>426.8</v>
      </c>
      <c r="F709" s="12">
        <v>42.680000000000007</v>
      </c>
    </row>
    <row r="710" spans="1:6" x14ac:dyDescent="0.25">
      <c r="A710" s="3">
        <v>2320900</v>
      </c>
      <c r="B710" t="s">
        <v>618</v>
      </c>
      <c r="C710" t="s">
        <v>1737</v>
      </c>
      <c r="D710" t="s">
        <v>1738</v>
      </c>
      <c r="E710" s="12">
        <v>471.2</v>
      </c>
      <c r="F710" s="12">
        <v>47.120000000000005</v>
      </c>
    </row>
    <row r="711" spans="1:6" x14ac:dyDescent="0.25">
      <c r="A711" s="3">
        <v>2307154</v>
      </c>
      <c r="B711" t="s">
        <v>618</v>
      </c>
      <c r="C711" t="s">
        <v>545</v>
      </c>
      <c r="D711" t="s">
        <v>1739</v>
      </c>
      <c r="E711" s="12">
        <v>124.39999999999999</v>
      </c>
      <c r="F711" s="12">
        <v>12.44</v>
      </c>
    </row>
    <row r="712" spans="1:6" x14ac:dyDescent="0.25">
      <c r="A712" s="3">
        <v>2326602</v>
      </c>
      <c r="B712" t="s">
        <v>618</v>
      </c>
      <c r="C712" t="s">
        <v>545</v>
      </c>
      <c r="D712" t="s">
        <v>1740</v>
      </c>
      <c r="E712" s="12">
        <v>124.39999999999999</v>
      </c>
      <c r="F712" s="12">
        <v>12.44</v>
      </c>
    </row>
    <row r="713" spans="1:6" x14ac:dyDescent="0.25">
      <c r="A713" s="3">
        <v>2326603</v>
      </c>
      <c r="B713" t="s">
        <v>618</v>
      </c>
      <c r="C713" t="s">
        <v>545</v>
      </c>
      <c r="D713" t="s">
        <v>1741</v>
      </c>
      <c r="E713" s="12">
        <v>240</v>
      </c>
      <c r="F713" s="12">
        <v>24</v>
      </c>
    </row>
    <row r="714" spans="1:6" x14ac:dyDescent="0.25">
      <c r="A714" s="3">
        <v>2331568</v>
      </c>
      <c r="B714" t="s">
        <v>618</v>
      </c>
      <c r="C714" t="s">
        <v>1503</v>
      </c>
      <c r="D714" t="s">
        <v>1743</v>
      </c>
      <c r="E714" s="12">
        <v>522.4</v>
      </c>
      <c r="F714" s="12">
        <v>52.24</v>
      </c>
    </row>
    <row r="715" spans="1:6" x14ac:dyDescent="0.25">
      <c r="A715" s="3">
        <v>2300176</v>
      </c>
      <c r="B715" t="s">
        <v>618</v>
      </c>
      <c r="C715" t="s">
        <v>1744</v>
      </c>
      <c r="D715" t="s">
        <v>1745</v>
      </c>
      <c r="E715" s="12">
        <v>78.400000000000006</v>
      </c>
      <c r="F715" s="12">
        <v>7.8400000000000007</v>
      </c>
    </row>
    <row r="716" spans="1:6" x14ac:dyDescent="0.25">
      <c r="A716" s="3">
        <v>2293163</v>
      </c>
      <c r="B716" t="s">
        <v>618</v>
      </c>
      <c r="C716" t="s">
        <v>1744</v>
      </c>
      <c r="D716" t="s">
        <v>1746</v>
      </c>
      <c r="E716" s="12">
        <v>384</v>
      </c>
      <c r="F716" s="12">
        <v>38.400000000000006</v>
      </c>
    </row>
    <row r="717" spans="1:6" x14ac:dyDescent="0.25">
      <c r="A717" s="3">
        <v>2304566</v>
      </c>
      <c r="B717" t="s">
        <v>618</v>
      </c>
      <c r="C717" t="s">
        <v>1744</v>
      </c>
      <c r="D717" t="s">
        <v>1747</v>
      </c>
      <c r="E717" s="12">
        <v>384</v>
      </c>
      <c r="F717" s="12">
        <v>38.400000000000006</v>
      </c>
    </row>
    <row r="718" spans="1:6" x14ac:dyDescent="0.25">
      <c r="A718" s="3">
        <v>2330402</v>
      </c>
      <c r="B718" t="s">
        <v>618</v>
      </c>
      <c r="C718" t="s">
        <v>1744</v>
      </c>
      <c r="D718" t="s">
        <v>1748</v>
      </c>
      <c r="E718" s="12">
        <v>522.4</v>
      </c>
      <c r="F718" s="12">
        <v>52.24</v>
      </c>
    </row>
    <row r="719" spans="1:6" x14ac:dyDescent="0.25">
      <c r="A719" s="3">
        <v>2304712</v>
      </c>
      <c r="B719" t="s">
        <v>618</v>
      </c>
      <c r="C719" t="s">
        <v>1744</v>
      </c>
      <c r="D719" t="s">
        <v>1749</v>
      </c>
      <c r="E719" s="12">
        <v>102</v>
      </c>
      <c r="F719" s="12">
        <v>10.200000000000001</v>
      </c>
    </row>
    <row r="720" spans="1:6" x14ac:dyDescent="0.25">
      <c r="A720" s="3">
        <v>2320824</v>
      </c>
      <c r="B720" t="s">
        <v>618</v>
      </c>
      <c r="C720" t="s">
        <v>1744</v>
      </c>
      <c r="D720" t="s">
        <v>1750</v>
      </c>
      <c r="E720" s="12">
        <v>153.80000000000001</v>
      </c>
      <c r="F720" s="12">
        <v>15.380000000000003</v>
      </c>
    </row>
    <row r="721" spans="1:6" x14ac:dyDescent="0.25">
      <c r="A721" s="3">
        <v>2300180</v>
      </c>
      <c r="B721" t="s">
        <v>618</v>
      </c>
      <c r="C721" t="s">
        <v>1744</v>
      </c>
      <c r="D721" t="s">
        <v>1751</v>
      </c>
      <c r="E721" s="12">
        <v>206.20000000000002</v>
      </c>
      <c r="F721" s="12">
        <v>20.620000000000005</v>
      </c>
    </row>
    <row r="722" spans="1:6" x14ac:dyDescent="0.25">
      <c r="A722" s="3">
        <v>2304714</v>
      </c>
      <c r="B722" t="s">
        <v>618</v>
      </c>
      <c r="C722" t="s">
        <v>1744</v>
      </c>
      <c r="D722" t="s">
        <v>1752</v>
      </c>
      <c r="E722" s="12">
        <v>202.8</v>
      </c>
      <c r="F722" s="12">
        <v>20.28</v>
      </c>
    </row>
    <row r="723" spans="1:6" x14ac:dyDescent="0.25">
      <c r="A723" s="3">
        <v>2293161</v>
      </c>
      <c r="B723" t="s">
        <v>618</v>
      </c>
      <c r="C723" t="s">
        <v>1744</v>
      </c>
      <c r="D723" t="s">
        <v>1753</v>
      </c>
      <c r="E723" s="12">
        <v>188.6</v>
      </c>
      <c r="F723" s="12">
        <v>18.86</v>
      </c>
    </row>
    <row r="724" spans="1:6" x14ac:dyDescent="0.25">
      <c r="A724" s="3">
        <v>2293162</v>
      </c>
      <c r="B724" t="s">
        <v>618</v>
      </c>
      <c r="C724" t="s">
        <v>1744</v>
      </c>
      <c r="D724" t="s">
        <v>1754</v>
      </c>
      <c r="E724" s="12">
        <v>230</v>
      </c>
      <c r="F724" s="12">
        <v>23</v>
      </c>
    </row>
    <row r="725" spans="1:6" x14ac:dyDescent="0.25">
      <c r="A725" s="3">
        <v>2308653</v>
      </c>
      <c r="B725" t="s">
        <v>618</v>
      </c>
      <c r="C725" t="s">
        <v>1744</v>
      </c>
      <c r="D725" t="s">
        <v>1755</v>
      </c>
      <c r="E725" s="12">
        <v>230</v>
      </c>
      <c r="F725" s="12">
        <v>23</v>
      </c>
    </row>
    <row r="726" spans="1:6" x14ac:dyDescent="0.25">
      <c r="A726" s="3">
        <v>2296390</v>
      </c>
      <c r="B726" t="s">
        <v>618</v>
      </c>
      <c r="C726" t="s">
        <v>1744</v>
      </c>
      <c r="D726" t="s">
        <v>1756</v>
      </c>
      <c r="E726" s="12">
        <v>335.4</v>
      </c>
      <c r="F726" s="12">
        <v>33.54</v>
      </c>
    </row>
    <row r="727" spans="1:6" x14ac:dyDescent="0.25">
      <c r="A727" s="3">
        <v>2300181</v>
      </c>
      <c r="B727" t="s">
        <v>618</v>
      </c>
      <c r="C727" t="s">
        <v>1744</v>
      </c>
      <c r="D727" t="s">
        <v>1757</v>
      </c>
      <c r="E727" s="12">
        <v>642.4</v>
      </c>
      <c r="F727" s="12">
        <v>64.239999999999995</v>
      </c>
    </row>
    <row r="728" spans="1:6" x14ac:dyDescent="0.25">
      <c r="A728" s="3">
        <v>2296394</v>
      </c>
      <c r="B728" t="s">
        <v>618</v>
      </c>
      <c r="C728" t="s">
        <v>1744</v>
      </c>
      <c r="D728" t="s">
        <v>1758</v>
      </c>
      <c r="E728" s="12">
        <v>748.40000000000009</v>
      </c>
      <c r="F728" s="12">
        <v>74.840000000000018</v>
      </c>
    </row>
    <row r="729" spans="1:6" x14ac:dyDescent="0.25">
      <c r="A729" s="3">
        <v>2296398</v>
      </c>
      <c r="B729" t="s">
        <v>618</v>
      </c>
      <c r="C729" t="s">
        <v>1744</v>
      </c>
      <c r="D729" t="s">
        <v>1759</v>
      </c>
      <c r="E729" s="12">
        <v>780.6</v>
      </c>
      <c r="F729" s="12">
        <v>78.06</v>
      </c>
    </row>
    <row r="730" spans="1:6" x14ac:dyDescent="0.25">
      <c r="A730" s="3">
        <v>2319101</v>
      </c>
      <c r="B730" t="s">
        <v>618</v>
      </c>
      <c r="C730" t="s">
        <v>1744</v>
      </c>
      <c r="D730" t="s">
        <v>1760</v>
      </c>
      <c r="E730" s="12">
        <v>268.8</v>
      </c>
      <c r="F730" s="12">
        <v>26.880000000000003</v>
      </c>
    </row>
    <row r="731" spans="1:6" x14ac:dyDescent="0.25">
      <c r="A731" s="3">
        <v>2319100</v>
      </c>
      <c r="B731" t="s">
        <v>618</v>
      </c>
      <c r="C731" t="s">
        <v>1744</v>
      </c>
      <c r="D731" t="s">
        <v>1761</v>
      </c>
      <c r="E731" s="12">
        <v>342</v>
      </c>
      <c r="F731" s="12">
        <v>34.200000000000003</v>
      </c>
    </row>
    <row r="732" spans="1:6" x14ac:dyDescent="0.25">
      <c r="A732" s="3">
        <v>2296399</v>
      </c>
      <c r="B732" t="s">
        <v>618</v>
      </c>
      <c r="C732" t="s">
        <v>1744</v>
      </c>
      <c r="D732" t="s">
        <v>1762</v>
      </c>
      <c r="E732" s="12">
        <v>833.19999999999993</v>
      </c>
      <c r="F732" s="12">
        <v>83.32</v>
      </c>
    </row>
    <row r="733" spans="1:6" x14ac:dyDescent="0.25">
      <c r="A733" s="3">
        <v>2293164</v>
      </c>
      <c r="B733" t="s">
        <v>618</v>
      </c>
      <c r="C733" t="s">
        <v>1744</v>
      </c>
      <c r="D733" t="s">
        <v>1763</v>
      </c>
      <c r="E733" s="12">
        <v>833.19999999999993</v>
      </c>
      <c r="F733" s="12">
        <v>83.32</v>
      </c>
    </row>
    <row r="734" spans="1:6" x14ac:dyDescent="0.25">
      <c r="A734" s="3">
        <v>2330024</v>
      </c>
      <c r="B734" t="s">
        <v>618</v>
      </c>
      <c r="C734" t="s">
        <v>1764</v>
      </c>
      <c r="D734" t="s">
        <v>1765</v>
      </c>
      <c r="E734" s="12">
        <v>230</v>
      </c>
      <c r="F734" s="12">
        <v>23</v>
      </c>
    </row>
    <row r="735" spans="1:6" x14ac:dyDescent="0.25">
      <c r="A735" s="3">
        <v>2330026</v>
      </c>
      <c r="B735" t="s">
        <v>618</v>
      </c>
      <c r="C735" t="s">
        <v>1764</v>
      </c>
      <c r="D735" t="s">
        <v>1766</v>
      </c>
      <c r="E735" s="12">
        <v>384</v>
      </c>
      <c r="F735" s="12">
        <v>38.400000000000006</v>
      </c>
    </row>
    <row r="736" spans="1:6" x14ac:dyDescent="0.25">
      <c r="A736" s="3">
        <v>2330030</v>
      </c>
      <c r="B736" t="s">
        <v>618</v>
      </c>
      <c r="C736" t="s">
        <v>1764</v>
      </c>
      <c r="D736" t="s">
        <v>1767</v>
      </c>
      <c r="E736" s="12">
        <v>748.40000000000009</v>
      </c>
      <c r="F736" s="12">
        <v>74.840000000000018</v>
      </c>
    </row>
    <row r="737" spans="1:6" x14ac:dyDescent="0.25">
      <c r="A737" s="3">
        <v>2330031</v>
      </c>
      <c r="B737" t="s">
        <v>618</v>
      </c>
      <c r="C737" t="s">
        <v>1764</v>
      </c>
      <c r="D737" t="s">
        <v>1768</v>
      </c>
      <c r="E737" s="12">
        <v>833.19999999999993</v>
      </c>
      <c r="F737" s="12">
        <v>83.32</v>
      </c>
    </row>
    <row r="738" spans="1:6" x14ac:dyDescent="0.25">
      <c r="A738" s="3">
        <v>2298284</v>
      </c>
      <c r="B738" t="s">
        <v>618</v>
      </c>
      <c r="C738" t="s">
        <v>1770</v>
      </c>
      <c r="D738" t="s">
        <v>1771</v>
      </c>
      <c r="E738" s="12">
        <v>49</v>
      </c>
      <c r="F738" s="12">
        <v>4.9000000000000004</v>
      </c>
    </row>
    <row r="739" spans="1:6" x14ac:dyDescent="0.25">
      <c r="A739" s="3">
        <v>2302262</v>
      </c>
      <c r="B739" t="s">
        <v>618</v>
      </c>
      <c r="C739" t="s">
        <v>1770</v>
      </c>
      <c r="D739" t="s">
        <v>1773</v>
      </c>
      <c r="E739" s="12">
        <v>45.4</v>
      </c>
      <c r="F739" s="12">
        <v>4.54</v>
      </c>
    </row>
    <row r="740" spans="1:6" x14ac:dyDescent="0.25">
      <c r="A740" s="3">
        <v>2298286</v>
      </c>
      <c r="B740" t="s">
        <v>618</v>
      </c>
      <c r="C740" t="s">
        <v>1770</v>
      </c>
      <c r="D740" t="s">
        <v>1775</v>
      </c>
      <c r="E740" s="12">
        <v>69.599999999999994</v>
      </c>
      <c r="F740" s="12">
        <v>6.96</v>
      </c>
    </row>
    <row r="741" spans="1:6" x14ac:dyDescent="0.25">
      <c r="A741" s="3">
        <v>2318765</v>
      </c>
      <c r="B741" t="s">
        <v>618</v>
      </c>
      <c r="C741" t="s">
        <v>1770</v>
      </c>
      <c r="D741" t="s">
        <v>1777</v>
      </c>
      <c r="E741" s="12">
        <v>106.4</v>
      </c>
      <c r="F741" s="12">
        <v>10.64</v>
      </c>
    </row>
    <row r="742" spans="1:6" x14ac:dyDescent="0.25">
      <c r="A742" s="3">
        <v>2337260</v>
      </c>
      <c r="B742" t="s">
        <v>618</v>
      </c>
      <c r="C742" t="s">
        <v>1770</v>
      </c>
      <c r="D742" t="s">
        <v>1779</v>
      </c>
      <c r="E742" s="12">
        <v>185.79999999999998</v>
      </c>
      <c r="F742" s="12">
        <v>18.579999999999998</v>
      </c>
    </row>
    <row r="743" spans="1:6" x14ac:dyDescent="0.25">
      <c r="A743" s="3">
        <v>2337261</v>
      </c>
      <c r="B743" t="s">
        <v>618</v>
      </c>
      <c r="C743" t="s">
        <v>1770</v>
      </c>
      <c r="D743" t="s">
        <v>1780</v>
      </c>
      <c r="E743" s="12">
        <v>185.79999999999998</v>
      </c>
      <c r="F743" s="12">
        <v>18.579999999999998</v>
      </c>
    </row>
    <row r="744" spans="1:6" x14ac:dyDescent="0.25">
      <c r="A744" s="3">
        <v>2337262</v>
      </c>
      <c r="B744" t="s">
        <v>618</v>
      </c>
      <c r="C744" t="s">
        <v>1770</v>
      </c>
      <c r="D744" t="s">
        <v>1781</v>
      </c>
      <c r="E744" s="12">
        <v>185.79999999999998</v>
      </c>
      <c r="F744" s="12">
        <v>18.579999999999998</v>
      </c>
    </row>
    <row r="745" spans="1:6" x14ac:dyDescent="0.25">
      <c r="A745" s="3">
        <v>2323252</v>
      </c>
      <c r="B745" t="s">
        <v>618</v>
      </c>
      <c r="C745" t="s">
        <v>1770</v>
      </c>
      <c r="D745" t="s">
        <v>1782</v>
      </c>
      <c r="E745" s="12">
        <v>136.4</v>
      </c>
      <c r="F745" s="12">
        <v>13.64</v>
      </c>
    </row>
    <row r="746" spans="1:6" x14ac:dyDescent="0.25">
      <c r="A746" s="3">
        <v>2290770</v>
      </c>
      <c r="B746" t="s">
        <v>618</v>
      </c>
      <c r="C746" t="s">
        <v>1770</v>
      </c>
      <c r="D746" t="s">
        <v>1785</v>
      </c>
      <c r="E746" s="12">
        <v>45.4</v>
      </c>
      <c r="F746" s="12">
        <v>4.54</v>
      </c>
    </row>
    <row r="747" spans="1:6" x14ac:dyDescent="0.25">
      <c r="A747" s="3">
        <v>2310848</v>
      </c>
      <c r="B747" t="s">
        <v>618</v>
      </c>
      <c r="C747" t="s">
        <v>1770</v>
      </c>
      <c r="D747" t="s">
        <v>1786</v>
      </c>
      <c r="E747" s="12">
        <v>66.8</v>
      </c>
      <c r="F747" s="12">
        <v>6.68</v>
      </c>
    </row>
    <row r="748" spans="1:6" x14ac:dyDescent="0.25">
      <c r="A748" s="3">
        <v>2302260</v>
      </c>
      <c r="B748" t="s">
        <v>618</v>
      </c>
      <c r="C748" t="s">
        <v>1770</v>
      </c>
      <c r="D748" t="s">
        <v>1788</v>
      </c>
      <c r="E748" s="12">
        <v>41</v>
      </c>
      <c r="F748" s="12">
        <v>4.1000000000000005</v>
      </c>
    </row>
    <row r="749" spans="1:6" x14ac:dyDescent="0.25">
      <c r="A749" s="3">
        <v>2337422</v>
      </c>
      <c r="B749" t="s">
        <v>618</v>
      </c>
      <c r="C749" t="s">
        <v>1770</v>
      </c>
      <c r="D749" t="s">
        <v>1790</v>
      </c>
      <c r="E749" s="12">
        <v>94</v>
      </c>
      <c r="F749" s="12">
        <v>9.4</v>
      </c>
    </row>
    <row r="750" spans="1:6" x14ac:dyDescent="0.25">
      <c r="A750" s="3">
        <v>2299114</v>
      </c>
      <c r="B750" t="s">
        <v>618</v>
      </c>
      <c r="C750" t="s">
        <v>1770</v>
      </c>
      <c r="D750" t="s">
        <v>1792</v>
      </c>
      <c r="E750" s="12">
        <v>73.8</v>
      </c>
      <c r="F750" s="12">
        <v>7.38</v>
      </c>
    </row>
    <row r="751" spans="1:6" x14ac:dyDescent="0.25">
      <c r="A751" s="3">
        <v>2299115</v>
      </c>
      <c r="B751" t="s">
        <v>618</v>
      </c>
      <c r="C751" t="s">
        <v>1770</v>
      </c>
      <c r="D751" t="s">
        <v>1794</v>
      </c>
      <c r="E751" s="12">
        <v>16.599999999999998</v>
      </c>
      <c r="F751" s="12">
        <v>1.66</v>
      </c>
    </row>
    <row r="752" spans="1:6" x14ac:dyDescent="0.25">
      <c r="A752" s="3">
        <v>2296046</v>
      </c>
      <c r="B752" t="s">
        <v>618</v>
      </c>
      <c r="C752" t="s">
        <v>1770</v>
      </c>
      <c r="D752" t="s">
        <v>1796</v>
      </c>
      <c r="E752" s="12">
        <v>186</v>
      </c>
      <c r="F752" s="12">
        <v>18.600000000000001</v>
      </c>
    </row>
    <row r="753" spans="1:6" x14ac:dyDescent="0.25">
      <c r="A753" s="3">
        <v>2322896</v>
      </c>
      <c r="B753" t="s">
        <v>618</v>
      </c>
      <c r="C753" t="s">
        <v>1770</v>
      </c>
      <c r="D753" t="s">
        <v>1798</v>
      </c>
      <c r="E753" s="12">
        <v>185.79999999999998</v>
      </c>
      <c r="F753" s="12">
        <v>18.579999999999998</v>
      </c>
    </row>
    <row r="754" spans="1:6" x14ac:dyDescent="0.25">
      <c r="A754" s="3">
        <v>2296045</v>
      </c>
      <c r="B754" t="s">
        <v>618</v>
      </c>
      <c r="C754" t="s">
        <v>1770</v>
      </c>
      <c r="D754" t="s">
        <v>1800</v>
      </c>
      <c r="E754" s="12">
        <v>228.79999999999998</v>
      </c>
      <c r="F754" s="12">
        <v>22.88</v>
      </c>
    </row>
    <row r="755" spans="1:6" x14ac:dyDescent="0.25">
      <c r="A755" s="3">
        <v>2323222</v>
      </c>
      <c r="B755" t="s">
        <v>618</v>
      </c>
      <c r="C755" t="s">
        <v>1770</v>
      </c>
      <c r="D755" t="s">
        <v>1802</v>
      </c>
      <c r="E755" s="12">
        <v>228.79999999999998</v>
      </c>
      <c r="F755" s="12">
        <v>22.88</v>
      </c>
    </row>
    <row r="756" spans="1:6" x14ac:dyDescent="0.25">
      <c r="A756" s="3">
        <v>2296051</v>
      </c>
      <c r="B756" t="s">
        <v>618</v>
      </c>
      <c r="C756" t="s">
        <v>1770</v>
      </c>
      <c r="D756" t="s">
        <v>1804</v>
      </c>
      <c r="E756" s="12">
        <v>452</v>
      </c>
      <c r="F756" s="12">
        <v>45.2</v>
      </c>
    </row>
    <row r="757" spans="1:6" x14ac:dyDescent="0.25">
      <c r="A757" s="3">
        <v>2323280</v>
      </c>
      <c r="B757" t="s">
        <v>618</v>
      </c>
      <c r="C757" t="s">
        <v>1770</v>
      </c>
      <c r="D757" t="s">
        <v>1806</v>
      </c>
      <c r="E757" s="12">
        <v>445.6</v>
      </c>
      <c r="F757" s="12">
        <v>44.56</v>
      </c>
    </row>
    <row r="758" spans="1:6" x14ac:dyDescent="0.25">
      <c r="A758" s="3">
        <v>2295771</v>
      </c>
      <c r="B758" t="s">
        <v>618</v>
      </c>
      <c r="C758" t="s">
        <v>1770</v>
      </c>
      <c r="D758" t="s">
        <v>1808</v>
      </c>
      <c r="E758" s="12">
        <v>110</v>
      </c>
      <c r="F758" s="12">
        <v>11</v>
      </c>
    </row>
    <row r="759" spans="1:6" x14ac:dyDescent="0.25">
      <c r="A759" s="3">
        <v>2308883</v>
      </c>
      <c r="B759" t="s">
        <v>618</v>
      </c>
      <c r="C759" t="s">
        <v>1770</v>
      </c>
      <c r="D759" t="s">
        <v>1810</v>
      </c>
      <c r="E759" s="12">
        <v>110</v>
      </c>
      <c r="F759" s="12">
        <v>11</v>
      </c>
    </row>
    <row r="760" spans="1:6" x14ac:dyDescent="0.25">
      <c r="A760" s="3">
        <v>2295772</v>
      </c>
      <c r="B760" t="s">
        <v>618</v>
      </c>
      <c r="C760" t="s">
        <v>1770</v>
      </c>
      <c r="D760" t="s">
        <v>1812</v>
      </c>
      <c r="E760" s="12">
        <v>144</v>
      </c>
      <c r="F760" s="12">
        <v>14.4</v>
      </c>
    </row>
    <row r="761" spans="1:6" x14ac:dyDescent="0.25">
      <c r="A761" s="3">
        <v>2308884</v>
      </c>
      <c r="B761" t="s">
        <v>618</v>
      </c>
      <c r="C761" t="s">
        <v>1770</v>
      </c>
      <c r="D761" t="s">
        <v>1814</v>
      </c>
      <c r="E761" s="12">
        <v>144</v>
      </c>
      <c r="F761" s="12">
        <v>14.4</v>
      </c>
    </row>
    <row r="762" spans="1:6" x14ac:dyDescent="0.25">
      <c r="A762" s="3">
        <v>2298265</v>
      </c>
      <c r="B762" t="s">
        <v>618</v>
      </c>
      <c r="C762" t="s">
        <v>1770</v>
      </c>
      <c r="D762" t="s">
        <v>1816</v>
      </c>
      <c r="E762" s="12">
        <v>18</v>
      </c>
      <c r="F762" s="12">
        <v>1.8</v>
      </c>
    </row>
    <row r="763" spans="1:6" x14ac:dyDescent="0.25">
      <c r="A763" s="3">
        <v>2334585</v>
      </c>
      <c r="B763" t="s">
        <v>618</v>
      </c>
      <c r="C763" t="s">
        <v>1819</v>
      </c>
      <c r="D763" t="s">
        <v>1820</v>
      </c>
      <c r="E763" s="12">
        <v>24</v>
      </c>
      <c r="F763" s="12">
        <v>2.4000000000000004</v>
      </c>
    </row>
    <row r="764" spans="1:6" x14ac:dyDescent="0.25">
      <c r="A764" s="3">
        <v>2296272</v>
      </c>
      <c r="B764" t="s">
        <v>618</v>
      </c>
      <c r="C764" t="s">
        <v>1579</v>
      </c>
      <c r="D764" t="s">
        <v>1821</v>
      </c>
      <c r="E764" s="12">
        <v>415.4</v>
      </c>
      <c r="F764" s="12">
        <v>41.54</v>
      </c>
    </row>
    <row r="765" spans="1:6" x14ac:dyDescent="0.25">
      <c r="A765" s="3">
        <v>2334949</v>
      </c>
      <c r="B765" t="s">
        <v>618</v>
      </c>
      <c r="C765" t="s">
        <v>1522</v>
      </c>
      <c r="D765" t="s">
        <v>1823</v>
      </c>
      <c r="E765" s="12">
        <v>390.6</v>
      </c>
      <c r="F765" s="12">
        <v>39.06</v>
      </c>
    </row>
    <row r="766" spans="1:6" x14ac:dyDescent="0.25">
      <c r="A766" s="3">
        <v>2334946</v>
      </c>
      <c r="B766" t="s">
        <v>618</v>
      </c>
      <c r="C766" t="s">
        <v>1522</v>
      </c>
      <c r="D766" t="s">
        <v>1825</v>
      </c>
      <c r="E766" s="12">
        <v>844.80000000000007</v>
      </c>
      <c r="F766" s="12">
        <v>84.480000000000018</v>
      </c>
    </row>
    <row r="767" spans="1:6" x14ac:dyDescent="0.25">
      <c r="A767" s="3">
        <v>2336394</v>
      </c>
      <c r="B767" t="s">
        <v>618</v>
      </c>
      <c r="C767" t="s">
        <v>1522</v>
      </c>
      <c r="D767" t="s">
        <v>1827</v>
      </c>
      <c r="E767" s="12">
        <v>1216.8000000000002</v>
      </c>
      <c r="F767" s="12">
        <v>121.68000000000002</v>
      </c>
    </row>
    <row r="768" spans="1:6" x14ac:dyDescent="0.25">
      <c r="A768" s="3">
        <v>2307662</v>
      </c>
      <c r="B768" t="s">
        <v>618</v>
      </c>
      <c r="C768" t="s">
        <v>1527</v>
      </c>
      <c r="D768" t="s">
        <v>1829</v>
      </c>
      <c r="E768" s="12">
        <v>184</v>
      </c>
      <c r="F768" s="12">
        <v>18.400000000000002</v>
      </c>
    </row>
    <row r="769" spans="1:6" x14ac:dyDescent="0.25">
      <c r="A769" s="3">
        <v>2331765</v>
      </c>
      <c r="B769" t="s">
        <v>618</v>
      </c>
      <c r="C769" t="s">
        <v>1527</v>
      </c>
      <c r="D769" t="s">
        <v>1830</v>
      </c>
      <c r="E769" s="12">
        <v>190</v>
      </c>
      <c r="F769" s="12">
        <v>19</v>
      </c>
    </row>
    <row r="770" spans="1:6" x14ac:dyDescent="0.25">
      <c r="A770" s="3">
        <v>2307663</v>
      </c>
      <c r="B770" t="s">
        <v>618</v>
      </c>
      <c r="C770" t="s">
        <v>1527</v>
      </c>
      <c r="D770" t="s">
        <v>1831</v>
      </c>
      <c r="E770" s="12">
        <v>225.79999999999998</v>
      </c>
      <c r="F770" s="12">
        <v>22.58</v>
      </c>
    </row>
    <row r="771" spans="1:6" x14ac:dyDescent="0.25">
      <c r="A771" s="3">
        <v>2331768</v>
      </c>
      <c r="B771" t="s">
        <v>618</v>
      </c>
      <c r="C771" t="s">
        <v>1527</v>
      </c>
      <c r="D771" t="s">
        <v>1832</v>
      </c>
      <c r="E771" s="12">
        <v>232</v>
      </c>
      <c r="F771" s="12">
        <v>23.200000000000003</v>
      </c>
    </row>
    <row r="772" spans="1:6" x14ac:dyDescent="0.25">
      <c r="A772" s="3">
        <v>2301778</v>
      </c>
      <c r="B772" t="s">
        <v>618</v>
      </c>
      <c r="C772" t="s">
        <v>1527</v>
      </c>
      <c r="D772" t="s">
        <v>1833</v>
      </c>
      <c r="E772" s="12">
        <v>444</v>
      </c>
      <c r="F772" s="12">
        <v>44.400000000000006</v>
      </c>
    </row>
    <row r="773" spans="1:6" x14ac:dyDescent="0.25">
      <c r="A773" s="3">
        <v>2331770</v>
      </c>
      <c r="B773" t="s">
        <v>618</v>
      </c>
      <c r="C773" t="s">
        <v>1527</v>
      </c>
      <c r="D773" t="s">
        <v>1834</v>
      </c>
      <c r="E773" s="12">
        <v>490</v>
      </c>
      <c r="F773" s="12">
        <v>49</v>
      </c>
    </row>
    <row r="774" spans="1:6" x14ac:dyDescent="0.25">
      <c r="A774" s="3">
        <v>2333078</v>
      </c>
      <c r="B774" t="s">
        <v>618</v>
      </c>
      <c r="C774" t="s">
        <v>1527</v>
      </c>
      <c r="D774" t="s">
        <v>1835</v>
      </c>
      <c r="E774" s="12">
        <v>674</v>
      </c>
      <c r="F774" s="12">
        <v>67.400000000000006</v>
      </c>
    </row>
    <row r="775" spans="1:6" x14ac:dyDescent="0.25">
      <c r="A775" s="3">
        <v>2307683</v>
      </c>
      <c r="B775" t="s">
        <v>618</v>
      </c>
      <c r="C775" t="s">
        <v>1527</v>
      </c>
      <c r="D775" t="s">
        <v>1837</v>
      </c>
      <c r="E775" s="12">
        <v>784.59999999999991</v>
      </c>
      <c r="F775" s="12">
        <v>78.459999999999994</v>
      </c>
    </row>
    <row r="776" spans="1:6" x14ac:dyDescent="0.25">
      <c r="A776" s="3">
        <v>2314613</v>
      </c>
      <c r="B776" t="s">
        <v>618</v>
      </c>
      <c r="C776" t="s">
        <v>1527</v>
      </c>
      <c r="D776" t="s">
        <v>1838</v>
      </c>
      <c r="E776" s="12">
        <v>696</v>
      </c>
      <c r="F776" s="12">
        <v>69.600000000000009</v>
      </c>
    </row>
    <row r="777" spans="1:6" x14ac:dyDescent="0.25">
      <c r="A777" s="3">
        <v>2314611</v>
      </c>
      <c r="B777" t="s">
        <v>618</v>
      </c>
      <c r="C777" t="s">
        <v>1527</v>
      </c>
      <c r="D777" t="s">
        <v>1839</v>
      </c>
      <c r="E777" s="12">
        <v>909</v>
      </c>
      <c r="F777" s="12">
        <v>90.9</v>
      </c>
    </row>
    <row r="778" spans="1:6" x14ac:dyDescent="0.25">
      <c r="A778" s="3">
        <v>2324155</v>
      </c>
      <c r="B778" t="s">
        <v>618</v>
      </c>
      <c r="C778" t="s">
        <v>1527</v>
      </c>
      <c r="D778" t="s">
        <v>1840</v>
      </c>
      <c r="E778" s="12">
        <v>93.2</v>
      </c>
      <c r="F778" s="12">
        <v>9.32</v>
      </c>
    </row>
    <row r="779" spans="1:6" x14ac:dyDescent="0.25">
      <c r="A779" s="3">
        <v>2301855</v>
      </c>
      <c r="B779" t="s">
        <v>618</v>
      </c>
      <c r="C779" t="s">
        <v>1527</v>
      </c>
      <c r="D779" t="s">
        <v>1841</v>
      </c>
      <c r="E779" s="12">
        <v>129.4</v>
      </c>
      <c r="F779" s="12">
        <v>12.940000000000001</v>
      </c>
    </row>
    <row r="780" spans="1:6" x14ac:dyDescent="0.25">
      <c r="A780" s="3">
        <v>2301856</v>
      </c>
      <c r="B780" t="s">
        <v>618</v>
      </c>
      <c r="C780" t="s">
        <v>1527</v>
      </c>
      <c r="D780" t="s">
        <v>1842</v>
      </c>
      <c r="E780" s="12">
        <v>160</v>
      </c>
      <c r="F780" s="12">
        <v>16</v>
      </c>
    </row>
    <row r="781" spans="1:6" x14ac:dyDescent="0.25">
      <c r="A781" s="3">
        <v>2303756</v>
      </c>
      <c r="B781" t="s">
        <v>618</v>
      </c>
      <c r="C781" t="s">
        <v>1530</v>
      </c>
      <c r="D781" t="s">
        <v>1843</v>
      </c>
      <c r="E781" s="12">
        <v>387.59999999999997</v>
      </c>
      <c r="F781" s="12">
        <v>38.76</v>
      </c>
    </row>
    <row r="782" spans="1:6" x14ac:dyDescent="0.25">
      <c r="A782" s="3">
        <v>2303546</v>
      </c>
      <c r="B782" t="s">
        <v>618</v>
      </c>
      <c r="C782" t="s">
        <v>1530</v>
      </c>
      <c r="D782" t="s">
        <v>1845</v>
      </c>
      <c r="E782" s="12">
        <v>876</v>
      </c>
      <c r="F782" s="12">
        <v>87.600000000000009</v>
      </c>
    </row>
    <row r="783" spans="1:6" x14ac:dyDescent="0.25">
      <c r="A783" s="3">
        <v>2287096</v>
      </c>
      <c r="B783" t="s">
        <v>618</v>
      </c>
      <c r="C783" t="s">
        <v>1587</v>
      </c>
      <c r="D783" t="s">
        <v>1847</v>
      </c>
      <c r="E783" s="12">
        <v>376</v>
      </c>
      <c r="F783" s="12">
        <v>37.6</v>
      </c>
    </row>
    <row r="784" spans="1:6" x14ac:dyDescent="0.25">
      <c r="A784" s="3">
        <v>2287105</v>
      </c>
      <c r="B784" t="s">
        <v>618</v>
      </c>
      <c r="C784" t="s">
        <v>1587</v>
      </c>
      <c r="D784" t="s">
        <v>1848</v>
      </c>
      <c r="E784" s="12">
        <v>868</v>
      </c>
      <c r="F784" s="12">
        <v>86.800000000000011</v>
      </c>
    </row>
    <row r="785" spans="1:6" x14ac:dyDescent="0.25">
      <c r="A785" s="3">
        <v>2334961</v>
      </c>
      <c r="B785" t="s">
        <v>618</v>
      </c>
      <c r="C785" t="s">
        <v>1592</v>
      </c>
      <c r="D785" t="s">
        <v>1849</v>
      </c>
      <c r="E785" s="12">
        <v>390.6</v>
      </c>
      <c r="F785" s="12">
        <v>39.06</v>
      </c>
    </row>
    <row r="786" spans="1:6" x14ac:dyDescent="0.25">
      <c r="A786" s="3">
        <v>2334956</v>
      </c>
      <c r="B786" t="s">
        <v>618</v>
      </c>
      <c r="C786" t="s">
        <v>1592</v>
      </c>
      <c r="D786" t="s">
        <v>1851</v>
      </c>
      <c r="E786" s="12">
        <v>844.80000000000007</v>
      </c>
      <c r="F786" s="12">
        <v>84.480000000000018</v>
      </c>
    </row>
    <row r="787" spans="1:6" x14ac:dyDescent="0.25">
      <c r="A787" s="3">
        <v>2336395</v>
      </c>
      <c r="B787" t="s">
        <v>618</v>
      </c>
      <c r="C787" t="s">
        <v>1592</v>
      </c>
      <c r="D787" t="s">
        <v>1853</v>
      </c>
      <c r="E787" s="12">
        <v>1216.8000000000002</v>
      </c>
      <c r="F787" s="12">
        <v>121.68000000000002</v>
      </c>
    </row>
    <row r="788" spans="1:6" x14ac:dyDescent="0.25">
      <c r="A788" s="3">
        <v>2328815</v>
      </c>
      <c r="B788" t="s">
        <v>618</v>
      </c>
      <c r="C788" t="s">
        <v>1856</v>
      </c>
      <c r="D788" t="s">
        <v>1857</v>
      </c>
      <c r="E788" s="12">
        <v>211</v>
      </c>
      <c r="F788" s="12">
        <v>21.1</v>
      </c>
    </row>
    <row r="789" spans="1:6" x14ac:dyDescent="0.25">
      <c r="A789" s="3">
        <v>2328849</v>
      </c>
      <c r="B789" t="s">
        <v>618</v>
      </c>
      <c r="C789" t="s">
        <v>1856</v>
      </c>
      <c r="D789" t="s">
        <v>1858</v>
      </c>
      <c r="E789" s="12">
        <v>193</v>
      </c>
      <c r="F789" s="12">
        <v>19.3</v>
      </c>
    </row>
    <row r="790" spans="1:6" x14ac:dyDescent="0.25">
      <c r="A790" s="3">
        <v>2333756</v>
      </c>
      <c r="B790" t="s">
        <v>618</v>
      </c>
      <c r="C790" t="s">
        <v>1856</v>
      </c>
      <c r="D790" t="s">
        <v>1859</v>
      </c>
      <c r="E790" s="12">
        <v>193</v>
      </c>
      <c r="F790" s="12">
        <v>19.3</v>
      </c>
    </row>
    <row r="791" spans="1:6" x14ac:dyDescent="0.25">
      <c r="A791" s="3">
        <v>2328880</v>
      </c>
      <c r="B791" t="s">
        <v>618</v>
      </c>
      <c r="C791" t="s">
        <v>1856</v>
      </c>
      <c r="D791" t="s">
        <v>1860</v>
      </c>
      <c r="E791" s="12">
        <v>232.39999999999998</v>
      </c>
      <c r="F791" s="12">
        <v>23.24</v>
      </c>
    </row>
    <row r="792" spans="1:6" x14ac:dyDescent="0.25">
      <c r="A792" s="3">
        <v>2333766</v>
      </c>
      <c r="B792" t="s">
        <v>618</v>
      </c>
      <c r="C792" t="s">
        <v>1856</v>
      </c>
      <c r="D792" t="s">
        <v>1861</v>
      </c>
      <c r="E792" s="12">
        <v>232.39999999999998</v>
      </c>
      <c r="F792" s="12">
        <v>23.24</v>
      </c>
    </row>
    <row r="793" spans="1:6" x14ac:dyDescent="0.25">
      <c r="A793" s="3">
        <v>2328959</v>
      </c>
      <c r="B793" t="s">
        <v>618</v>
      </c>
      <c r="C793" t="s">
        <v>1856</v>
      </c>
      <c r="D793" t="s">
        <v>1862</v>
      </c>
      <c r="E793" s="12">
        <v>296.39999999999998</v>
      </c>
      <c r="F793" s="12">
        <v>29.64</v>
      </c>
    </row>
    <row r="794" spans="1:6" x14ac:dyDescent="0.25">
      <c r="A794" s="3">
        <v>2309482</v>
      </c>
      <c r="B794" t="s">
        <v>618</v>
      </c>
      <c r="C794" t="s">
        <v>1856</v>
      </c>
      <c r="D794" t="s">
        <v>1863</v>
      </c>
      <c r="E794" s="12">
        <v>311</v>
      </c>
      <c r="F794" s="12">
        <v>31.1</v>
      </c>
    </row>
    <row r="795" spans="1:6" x14ac:dyDescent="0.25">
      <c r="A795" s="3">
        <v>2328881</v>
      </c>
      <c r="B795" t="s">
        <v>618</v>
      </c>
      <c r="C795" t="s">
        <v>1856</v>
      </c>
      <c r="D795" t="s">
        <v>1864</v>
      </c>
      <c r="E795" s="12">
        <v>321</v>
      </c>
      <c r="F795" s="12">
        <v>32.1</v>
      </c>
    </row>
    <row r="796" spans="1:6" x14ac:dyDescent="0.25">
      <c r="A796" s="3">
        <v>2328950</v>
      </c>
      <c r="B796" t="s">
        <v>618</v>
      </c>
      <c r="C796" t="s">
        <v>1856</v>
      </c>
      <c r="D796" t="s">
        <v>1865</v>
      </c>
      <c r="E796" s="12">
        <v>321</v>
      </c>
      <c r="F796" s="12">
        <v>32.1</v>
      </c>
    </row>
    <row r="797" spans="1:6" x14ac:dyDescent="0.25">
      <c r="A797" s="3">
        <v>2309481</v>
      </c>
      <c r="B797" t="s">
        <v>618</v>
      </c>
      <c r="C797" t="s">
        <v>1856</v>
      </c>
      <c r="D797" t="s">
        <v>1866</v>
      </c>
      <c r="E797" s="12">
        <v>473.40000000000003</v>
      </c>
      <c r="F797" s="12">
        <v>47.34</v>
      </c>
    </row>
    <row r="798" spans="1:6" x14ac:dyDescent="0.25">
      <c r="A798" s="3">
        <v>2333795</v>
      </c>
      <c r="B798" t="s">
        <v>618</v>
      </c>
      <c r="C798" t="s">
        <v>1856</v>
      </c>
      <c r="D798" t="s">
        <v>1867</v>
      </c>
      <c r="E798" s="12">
        <v>257</v>
      </c>
      <c r="F798" s="12">
        <v>25.700000000000003</v>
      </c>
    </row>
    <row r="799" spans="1:6" x14ac:dyDescent="0.25">
      <c r="A799" s="3">
        <v>2328947</v>
      </c>
      <c r="B799" t="s">
        <v>618</v>
      </c>
      <c r="C799" t="s">
        <v>1856</v>
      </c>
      <c r="D799" t="s">
        <v>1868</v>
      </c>
      <c r="E799" s="12">
        <v>673.19999999999993</v>
      </c>
      <c r="F799" s="12">
        <v>67.319999999999993</v>
      </c>
    </row>
    <row r="800" spans="1:6" x14ac:dyDescent="0.25">
      <c r="A800" s="3">
        <v>2328948</v>
      </c>
      <c r="B800" t="s">
        <v>618</v>
      </c>
      <c r="C800" t="s">
        <v>1856</v>
      </c>
      <c r="D800" t="s">
        <v>1869</v>
      </c>
      <c r="E800" s="12">
        <v>706</v>
      </c>
      <c r="F800" s="12">
        <v>70.600000000000009</v>
      </c>
    </row>
    <row r="801" spans="1:6" x14ac:dyDescent="0.25">
      <c r="A801" s="3">
        <v>2328951</v>
      </c>
      <c r="B801" t="s">
        <v>618</v>
      </c>
      <c r="C801" t="s">
        <v>1856</v>
      </c>
      <c r="D801" t="s">
        <v>1870</v>
      </c>
      <c r="E801" s="12">
        <v>733</v>
      </c>
      <c r="F801" s="12">
        <v>73.3</v>
      </c>
    </row>
    <row r="802" spans="1:6" x14ac:dyDescent="0.25">
      <c r="A802" s="3">
        <v>2328955</v>
      </c>
      <c r="B802" t="s">
        <v>618</v>
      </c>
      <c r="C802" t="s">
        <v>1856</v>
      </c>
      <c r="D802" t="s">
        <v>1871</v>
      </c>
      <c r="E802" s="12">
        <v>320.39999999999998</v>
      </c>
      <c r="F802" s="12">
        <v>32.04</v>
      </c>
    </row>
    <row r="803" spans="1:6" x14ac:dyDescent="0.25">
      <c r="A803" s="3">
        <v>2333790</v>
      </c>
      <c r="B803" t="s">
        <v>618</v>
      </c>
      <c r="C803" t="s">
        <v>1856</v>
      </c>
      <c r="D803" t="s">
        <v>1872</v>
      </c>
      <c r="E803" s="12">
        <v>327.2</v>
      </c>
      <c r="F803" s="12">
        <v>32.72</v>
      </c>
    </row>
    <row r="804" spans="1:6" x14ac:dyDescent="0.25">
      <c r="A804" s="3">
        <v>2333791</v>
      </c>
      <c r="B804" t="s">
        <v>618</v>
      </c>
      <c r="C804" t="s">
        <v>1856</v>
      </c>
      <c r="D804" t="s">
        <v>1873</v>
      </c>
      <c r="E804" s="12">
        <v>355.20000000000005</v>
      </c>
      <c r="F804" s="12">
        <v>35.520000000000003</v>
      </c>
    </row>
    <row r="805" spans="1:6" x14ac:dyDescent="0.25">
      <c r="A805" s="3">
        <v>2309488</v>
      </c>
      <c r="B805" t="s">
        <v>618</v>
      </c>
      <c r="C805" t="s">
        <v>1856</v>
      </c>
      <c r="D805" t="s">
        <v>1874</v>
      </c>
      <c r="E805" s="12">
        <v>801</v>
      </c>
      <c r="F805" s="12">
        <v>80.100000000000009</v>
      </c>
    </row>
    <row r="806" spans="1:6" x14ac:dyDescent="0.25">
      <c r="A806" s="3">
        <v>2328953</v>
      </c>
      <c r="B806" t="s">
        <v>618</v>
      </c>
      <c r="C806" t="s">
        <v>1856</v>
      </c>
      <c r="D806" t="s">
        <v>1875</v>
      </c>
      <c r="E806" s="12">
        <v>841</v>
      </c>
      <c r="F806" s="12">
        <v>84.100000000000009</v>
      </c>
    </row>
    <row r="807" spans="1:6" x14ac:dyDescent="0.25">
      <c r="A807" s="3">
        <v>2333792</v>
      </c>
      <c r="B807" t="s">
        <v>618</v>
      </c>
      <c r="C807" t="s">
        <v>1856</v>
      </c>
      <c r="D807" t="s">
        <v>1876</v>
      </c>
      <c r="E807" s="12">
        <v>103.6</v>
      </c>
      <c r="F807" s="12">
        <v>10.36</v>
      </c>
    </row>
    <row r="808" spans="1:6" x14ac:dyDescent="0.25">
      <c r="A808" s="3">
        <v>2333793</v>
      </c>
      <c r="B808" t="s">
        <v>618</v>
      </c>
      <c r="C808" t="s">
        <v>1856</v>
      </c>
      <c r="D808" t="s">
        <v>1877</v>
      </c>
      <c r="E808" s="12">
        <v>95.600000000000009</v>
      </c>
      <c r="F808" s="12">
        <v>9.56</v>
      </c>
    </row>
    <row r="809" spans="1:6" x14ac:dyDescent="0.25">
      <c r="A809" s="3">
        <v>2333794</v>
      </c>
      <c r="B809" t="s">
        <v>618</v>
      </c>
      <c r="C809" t="s">
        <v>1856</v>
      </c>
      <c r="D809" t="s">
        <v>1878</v>
      </c>
      <c r="E809" s="12">
        <v>135.80000000000001</v>
      </c>
      <c r="F809" s="12">
        <v>13.580000000000002</v>
      </c>
    </row>
    <row r="810" spans="1:6" x14ac:dyDescent="0.25">
      <c r="A810" s="3">
        <v>2333832</v>
      </c>
      <c r="B810" t="s">
        <v>618</v>
      </c>
      <c r="C810" t="s">
        <v>1856</v>
      </c>
      <c r="D810" t="s">
        <v>1879</v>
      </c>
      <c r="E810" s="12">
        <v>135.80000000000001</v>
      </c>
      <c r="F810" s="12">
        <v>13.580000000000002</v>
      </c>
    </row>
    <row r="811" spans="1:6" x14ac:dyDescent="0.25">
      <c r="A811" s="3">
        <v>2308384</v>
      </c>
      <c r="B811" t="s">
        <v>618</v>
      </c>
      <c r="C811" t="s">
        <v>1856</v>
      </c>
      <c r="D811" t="s">
        <v>1880</v>
      </c>
      <c r="E811" s="12">
        <v>193.4</v>
      </c>
      <c r="F811" s="12">
        <v>19.340000000000003</v>
      </c>
    </row>
    <row r="812" spans="1:6" x14ac:dyDescent="0.25">
      <c r="A812" s="3">
        <v>2333734</v>
      </c>
      <c r="B812" t="s">
        <v>618</v>
      </c>
      <c r="C812" t="s">
        <v>1856</v>
      </c>
      <c r="D812" t="s">
        <v>1881</v>
      </c>
      <c r="E812" s="12">
        <v>145.39999999999998</v>
      </c>
      <c r="F812" s="12">
        <v>14.54</v>
      </c>
    </row>
    <row r="813" spans="1:6" x14ac:dyDescent="0.25">
      <c r="A813" s="3">
        <v>2293708</v>
      </c>
      <c r="B813" t="s">
        <v>618</v>
      </c>
      <c r="C813" t="s">
        <v>1883</v>
      </c>
      <c r="D813" t="s">
        <v>1885</v>
      </c>
      <c r="E813" s="12">
        <v>508.8</v>
      </c>
      <c r="F813" s="12">
        <v>50.88</v>
      </c>
    </row>
    <row r="814" spans="1:6" x14ac:dyDescent="0.25">
      <c r="A814" s="3">
        <v>2293709</v>
      </c>
      <c r="B814" t="s">
        <v>618</v>
      </c>
      <c r="C814" t="s">
        <v>1883</v>
      </c>
      <c r="D814" t="s">
        <v>1887</v>
      </c>
      <c r="E814" s="12">
        <v>508.8</v>
      </c>
      <c r="F814" s="12">
        <v>50.88</v>
      </c>
    </row>
    <row r="815" spans="1:6" x14ac:dyDescent="0.25">
      <c r="A815" s="3">
        <v>2287093</v>
      </c>
      <c r="B815" t="s">
        <v>618</v>
      </c>
      <c r="C815" t="s">
        <v>1601</v>
      </c>
      <c r="D815" t="s">
        <v>1889</v>
      </c>
      <c r="E815" s="12">
        <v>376</v>
      </c>
      <c r="F815" s="12">
        <v>37.6</v>
      </c>
    </row>
    <row r="816" spans="1:6" x14ac:dyDescent="0.25">
      <c r="A816" s="3">
        <v>2332157</v>
      </c>
      <c r="B816" t="s">
        <v>618</v>
      </c>
      <c r="C816" t="s">
        <v>1601</v>
      </c>
      <c r="D816" t="s">
        <v>1890</v>
      </c>
      <c r="E816" s="12">
        <v>378</v>
      </c>
      <c r="F816" s="12">
        <v>37.800000000000004</v>
      </c>
    </row>
    <row r="817" spans="1:6" x14ac:dyDescent="0.25">
      <c r="A817" s="3">
        <v>2287102</v>
      </c>
      <c r="B817" t="s">
        <v>618</v>
      </c>
      <c r="C817" t="s">
        <v>1601</v>
      </c>
      <c r="D817" t="s">
        <v>1891</v>
      </c>
      <c r="E817" s="12">
        <v>868</v>
      </c>
      <c r="F817" s="12">
        <v>86.800000000000011</v>
      </c>
    </row>
    <row r="818" spans="1:6" x14ac:dyDescent="0.25">
      <c r="A818" s="3">
        <v>2332158</v>
      </c>
      <c r="B818" t="s">
        <v>618</v>
      </c>
      <c r="C818" t="s">
        <v>1601</v>
      </c>
      <c r="D818" t="s">
        <v>1892</v>
      </c>
      <c r="E818" s="12">
        <v>868</v>
      </c>
      <c r="F818" s="12">
        <v>86.800000000000011</v>
      </c>
    </row>
    <row r="819" spans="1:6" x14ac:dyDescent="0.25">
      <c r="A819" s="3">
        <v>2287094</v>
      </c>
      <c r="B819" t="s">
        <v>618</v>
      </c>
      <c r="C819" t="s">
        <v>1604</v>
      </c>
      <c r="D819" t="s">
        <v>1893</v>
      </c>
      <c r="E819" s="12">
        <v>376</v>
      </c>
      <c r="F819" s="12">
        <v>37.6</v>
      </c>
    </row>
    <row r="820" spans="1:6" x14ac:dyDescent="0.25">
      <c r="A820" s="3">
        <v>2287103</v>
      </c>
      <c r="B820" t="s">
        <v>618</v>
      </c>
      <c r="C820" t="s">
        <v>1604</v>
      </c>
      <c r="D820" t="s">
        <v>1894</v>
      </c>
      <c r="E820" s="12">
        <v>868</v>
      </c>
      <c r="F820" s="12">
        <v>86.800000000000011</v>
      </c>
    </row>
    <row r="821" spans="1:6" x14ac:dyDescent="0.25">
      <c r="A821" s="3">
        <v>2302132</v>
      </c>
      <c r="B821" t="s">
        <v>618</v>
      </c>
      <c r="C821" t="s">
        <v>885</v>
      </c>
      <c r="D821" t="s">
        <v>1895</v>
      </c>
      <c r="E821" s="12">
        <v>357.40000000000003</v>
      </c>
      <c r="F821" s="12">
        <v>35.74</v>
      </c>
    </row>
    <row r="822" spans="1:6" x14ac:dyDescent="0.25">
      <c r="A822" s="3">
        <v>2302392</v>
      </c>
      <c r="B822" t="s">
        <v>618</v>
      </c>
      <c r="C822" t="s">
        <v>885</v>
      </c>
      <c r="D822" t="s">
        <v>1897</v>
      </c>
      <c r="E822" s="12">
        <v>795.19999999999993</v>
      </c>
      <c r="F822" s="12">
        <v>79.52</v>
      </c>
    </row>
    <row r="823" spans="1:6" x14ac:dyDescent="0.25">
      <c r="A823" s="3">
        <v>2302131</v>
      </c>
      <c r="B823" t="s">
        <v>618</v>
      </c>
      <c r="C823" t="s">
        <v>885</v>
      </c>
      <c r="D823" t="s">
        <v>1899</v>
      </c>
      <c r="E823" s="12">
        <v>790.6</v>
      </c>
      <c r="F823" s="12">
        <v>79.06</v>
      </c>
    </row>
    <row r="824" spans="1:6" x14ac:dyDescent="0.25">
      <c r="A824" s="3">
        <v>2302370</v>
      </c>
      <c r="B824" t="s">
        <v>618</v>
      </c>
      <c r="C824" t="s">
        <v>885</v>
      </c>
      <c r="D824" t="s">
        <v>1901</v>
      </c>
      <c r="E824" s="12">
        <v>472.59999999999997</v>
      </c>
      <c r="F824" s="12">
        <v>47.26</v>
      </c>
    </row>
    <row r="825" spans="1:6" x14ac:dyDescent="0.25">
      <c r="A825" s="3">
        <v>2302134</v>
      </c>
      <c r="B825" t="s">
        <v>618</v>
      </c>
      <c r="C825" t="s">
        <v>885</v>
      </c>
      <c r="D825" t="s">
        <v>1903</v>
      </c>
      <c r="E825" s="12">
        <v>998.6</v>
      </c>
      <c r="F825" s="12">
        <v>99.860000000000014</v>
      </c>
    </row>
    <row r="826" spans="1:6" x14ac:dyDescent="0.25">
      <c r="A826" s="3">
        <v>2302133</v>
      </c>
      <c r="B826" t="s">
        <v>618</v>
      </c>
      <c r="C826" t="s">
        <v>885</v>
      </c>
      <c r="D826" t="s">
        <v>1905</v>
      </c>
      <c r="E826" s="12">
        <v>987.6</v>
      </c>
      <c r="F826" s="12">
        <v>98.76</v>
      </c>
    </row>
    <row r="827" spans="1:6" x14ac:dyDescent="0.25">
      <c r="A827" s="3">
        <v>2302129</v>
      </c>
      <c r="B827" t="s">
        <v>618</v>
      </c>
      <c r="C827" t="s">
        <v>885</v>
      </c>
      <c r="D827" t="s">
        <v>1907</v>
      </c>
      <c r="E827" s="12">
        <v>760.19999999999993</v>
      </c>
      <c r="F827" s="12">
        <v>76.02</v>
      </c>
    </row>
    <row r="828" spans="1:6" x14ac:dyDescent="0.25">
      <c r="A828" s="3">
        <v>2302394</v>
      </c>
      <c r="B828" t="s">
        <v>618</v>
      </c>
      <c r="C828" t="s">
        <v>885</v>
      </c>
      <c r="D828" t="s">
        <v>1909</v>
      </c>
      <c r="E828" s="12">
        <v>1526.8000000000002</v>
      </c>
      <c r="F828" s="12">
        <v>152.68000000000004</v>
      </c>
    </row>
    <row r="829" spans="1:6" x14ac:dyDescent="0.25">
      <c r="A829" s="3">
        <v>2302128</v>
      </c>
      <c r="B829" t="s">
        <v>618</v>
      </c>
      <c r="C829" t="s">
        <v>885</v>
      </c>
      <c r="D829" t="s">
        <v>1911</v>
      </c>
      <c r="E829" s="12">
        <v>780</v>
      </c>
      <c r="F829" s="12">
        <v>78</v>
      </c>
    </row>
    <row r="830" spans="1:6" x14ac:dyDescent="0.25">
      <c r="A830" s="3">
        <v>2302426</v>
      </c>
      <c r="B830" t="s">
        <v>618</v>
      </c>
      <c r="C830" t="s">
        <v>885</v>
      </c>
      <c r="D830" t="s">
        <v>1913</v>
      </c>
      <c r="E830" s="12">
        <v>1601.2</v>
      </c>
      <c r="F830" s="12">
        <v>160.12</v>
      </c>
    </row>
    <row r="831" spans="1:6" x14ac:dyDescent="0.25">
      <c r="A831" s="3">
        <v>2311159</v>
      </c>
      <c r="B831" t="s">
        <v>618</v>
      </c>
      <c r="C831" t="s">
        <v>885</v>
      </c>
      <c r="D831" t="s">
        <v>1915</v>
      </c>
      <c r="E831" s="12">
        <v>359.79999999999995</v>
      </c>
      <c r="F831" s="12">
        <v>35.979999999999997</v>
      </c>
    </row>
    <row r="832" spans="1:6" x14ac:dyDescent="0.25">
      <c r="A832" s="3">
        <v>2311160</v>
      </c>
      <c r="B832" t="s">
        <v>618</v>
      </c>
      <c r="C832" t="s">
        <v>885</v>
      </c>
      <c r="D832" t="s">
        <v>1916</v>
      </c>
      <c r="E832" s="12">
        <v>795.19999999999993</v>
      </c>
      <c r="F832" s="12">
        <v>79.52</v>
      </c>
    </row>
    <row r="833" spans="1:6" x14ac:dyDescent="0.25">
      <c r="A833" s="3">
        <v>2311161</v>
      </c>
      <c r="B833" t="s">
        <v>618</v>
      </c>
      <c r="C833" t="s">
        <v>885</v>
      </c>
      <c r="D833" t="s">
        <v>1917</v>
      </c>
      <c r="E833" s="12">
        <v>998.6</v>
      </c>
      <c r="F833" s="12">
        <v>99.860000000000014</v>
      </c>
    </row>
    <row r="834" spans="1:6" x14ac:dyDescent="0.25">
      <c r="A834" s="3">
        <v>2311163</v>
      </c>
      <c r="B834" t="s">
        <v>618</v>
      </c>
      <c r="C834" t="s">
        <v>885</v>
      </c>
      <c r="D834" t="s">
        <v>1918</v>
      </c>
      <c r="E834" s="12">
        <v>780</v>
      </c>
      <c r="F834" s="12">
        <v>78</v>
      </c>
    </row>
    <row r="835" spans="1:6" x14ac:dyDescent="0.25">
      <c r="A835" s="3">
        <v>2289518</v>
      </c>
      <c r="B835" t="s">
        <v>618</v>
      </c>
      <c r="C835" t="s">
        <v>885</v>
      </c>
      <c r="D835" t="s">
        <v>1919</v>
      </c>
      <c r="E835" s="12">
        <v>431.8</v>
      </c>
      <c r="F835" s="12">
        <v>43.180000000000007</v>
      </c>
    </row>
    <row r="836" spans="1:6" x14ac:dyDescent="0.25">
      <c r="A836" s="3">
        <v>2289517</v>
      </c>
      <c r="B836" t="s">
        <v>618</v>
      </c>
      <c r="C836" t="s">
        <v>885</v>
      </c>
      <c r="D836" t="s">
        <v>1921</v>
      </c>
      <c r="E836" s="12">
        <v>429.20000000000005</v>
      </c>
      <c r="F836" s="12">
        <v>42.920000000000009</v>
      </c>
    </row>
    <row r="837" spans="1:6" x14ac:dyDescent="0.25">
      <c r="A837" s="3">
        <v>2289515</v>
      </c>
      <c r="B837" t="s">
        <v>618</v>
      </c>
      <c r="C837" t="s">
        <v>885</v>
      </c>
      <c r="D837" t="s">
        <v>1923</v>
      </c>
      <c r="E837" s="12">
        <v>917</v>
      </c>
      <c r="F837" s="12">
        <v>91.7</v>
      </c>
    </row>
    <row r="838" spans="1:6" x14ac:dyDescent="0.25">
      <c r="A838" s="3">
        <v>2289715</v>
      </c>
      <c r="B838" t="s">
        <v>618</v>
      </c>
      <c r="C838" t="s">
        <v>885</v>
      </c>
      <c r="D838" t="s">
        <v>1925</v>
      </c>
      <c r="E838" s="12">
        <v>911.59999999999991</v>
      </c>
      <c r="F838" s="12">
        <v>91.16</v>
      </c>
    </row>
    <row r="839" spans="1:6" x14ac:dyDescent="0.25">
      <c r="A839" s="3">
        <v>2289513</v>
      </c>
      <c r="B839" t="s">
        <v>618</v>
      </c>
      <c r="C839" t="s">
        <v>885</v>
      </c>
      <c r="D839" t="s">
        <v>1927</v>
      </c>
      <c r="E839" s="12">
        <v>1424.4</v>
      </c>
      <c r="F839" s="12">
        <v>142.44000000000003</v>
      </c>
    </row>
    <row r="840" spans="1:6" x14ac:dyDescent="0.25">
      <c r="A840" s="3">
        <v>2289598</v>
      </c>
      <c r="B840" t="s">
        <v>618</v>
      </c>
      <c r="C840" t="s">
        <v>885</v>
      </c>
      <c r="D840" t="s">
        <v>1929</v>
      </c>
      <c r="E840" s="12">
        <v>1416.2</v>
      </c>
      <c r="F840" s="12">
        <v>141.62</v>
      </c>
    </row>
    <row r="841" spans="1:6" x14ac:dyDescent="0.25">
      <c r="A841" s="3">
        <v>2295809</v>
      </c>
      <c r="B841" t="s">
        <v>618</v>
      </c>
      <c r="C841" t="s">
        <v>885</v>
      </c>
      <c r="D841" t="s">
        <v>1931</v>
      </c>
      <c r="E841" s="12">
        <v>156.4</v>
      </c>
      <c r="F841" s="12">
        <v>15.64</v>
      </c>
    </row>
    <row r="842" spans="1:6" x14ac:dyDescent="0.25">
      <c r="A842" s="3">
        <v>2297686</v>
      </c>
      <c r="B842" t="s">
        <v>618</v>
      </c>
      <c r="C842" t="s">
        <v>1096</v>
      </c>
      <c r="D842" t="s">
        <v>1933</v>
      </c>
      <c r="E842" s="12">
        <v>108.6</v>
      </c>
      <c r="F842" s="12">
        <v>10.86</v>
      </c>
    </row>
    <row r="843" spans="1:6" x14ac:dyDescent="0.25">
      <c r="A843" s="3">
        <v>2304215</v>
      </c>
      <c r="B843" t="s">
        <v>618</v>
      </c>
      <c r="C843" t="s">
        <v>1096</v>
      </c>
      <c r="D843" t="s">
        <v>1935</v>
      </c>
      <c r="E843" s="12">
        <v>101</v>
      </c>
      <c r="F843" s="12">
        <v>10.100000000000001</v>
      </c>
    </row>
    <row r="844" spans="1:6" x14ac:dyDescent="0.25">
      <c r="A844" s="3">
        <v>2296230</v>
      </c>
      <c r="B844" t="s">
        <v>618</v>
      </c>
      <c r="C844" t="s">
        <v>1096</v>
      </c>
      <c r="D844" t="s">
        <v>1936</v>
      </c>
      <c r="E844" s="12">
        <v>133.80000000000001</v>
      </c>
      <c r="F844" s="12">
        <v>13.380000000000003</v>
      </c>
    </row>
    <row r="845" spans="1:6" x14ac:dyDescent="0.25">
      <c r="A845" s="3">
        <v>2304210</v>
      </c>
      <c r="B845" t="s">
        <v>618</v>
      </c>
      <c r="C845" t="s">
        <v>1096</v>
      </c>
      <c r="D845" t="s">
        <v>1938</v>
      </c>
      <c r="E845" s="12">
        <v>143.19999999999999</v>
      </c>
      <c r="F845" s="12">
        <v>14.32</v>
      </c>
    </row>
    <row r="846" spans="1:6" x14ac:dyDescent="0.25">
      <c r="A846" s="3">
        <v>2302339</v>
      </c>
      <c r="B846" t="s">
        <v>618</v>
      </c>
      <c r="C846" t="s">
        <v>1096</v>
      </c>
      <c r="D846" t="s">
        <v>1939</v>
      </c>
      <c r="E846" s="12">
        <v>206.20000000000002</v>
      </c>
      <c r="F846" s="12">
        <v>20.620000000000005</v>
      </c>
    </row>
    <row r="847" spans="1:6" x14ac:dyDescent="0.25">
      <c r="A847" s="3">
        <v>2292835</v>
      </c>
      <c r="B847" t="s">
        <v>618</v>
      </c>
      <c r="C847" t="s">
        <v>1096</v>
      </c>
      <c r="D847" t="s">
        <v>1940</v>
      </c>
      <c r="E847" s="12">
        <v>184</v>
      </c>
      <c r="F847" s="12">
        <v>18.400000000000002</v>
      </c>
    </row>
    <row r="848" spans="1:6" x14ac:dyDescent="0.25">
      <c r="A848" s="3">
        <v>2292837</v>
      </c>
      <c r="B848" t="s">
        <v>618</v>
      </c>
      <c r="C848" t="s">
        <v>1096</v>
      </c>
      <c r="D848" t="s">
        <v>1942</v>
      </c>
      <c r="E848" s="12">
        <v>226.20000000000002</v>
      </c>
      <c r="F848" s="12">
        <v>22.620000000000005</v>
      </c>
    </row>
    <row r="849" spans="1:6" x14ac:dyDescent="0.25">
      <c r="A849" s="3">
        <v>2297690</v>
      </c>
      <c r="B849" t="s">
        <v>618</v>
      </c>
      <c r="C849" t="s">
        <v>1096</v>
      </c>
      <c r="D849" t="s">
        <v>1944</v>
      </c>
      <c r="E849" s="12">
        <v>329</v>
      </c>
      <c r="F849" s="12">
        <v>32.9</v>
      </c>
    </row>
    <row r="850" spans="1:6" x14ac:dyDescent="0.25">
      <c r="A850" s="3">
        <v>2292838</v>
      </c>
      <c r="B850" t="s">
        <v>618</v>
      </c>
      <c r="C850" t="s">
        <v>1096</v>
      </c>
      <c r="D850" t="s">
        <v>1946</v>
      </c>
      <c r="E850" s="12">
        <v>411</v>
      </c>
      <c r="F850" s="12">
        <v>41.1</v>
      </c>
    </row>
    <row r="851" spans="1:6" x14ac:dyDescent="0.25">
      <c r="A851" s="3">
        <v>2308534</v>
      </c>
      <c r="B851" t="s">
        <v>618</v>
      </c>
      <c r="C851" t="s">
        <v>1096</v>
      </c>
      <c r="D851" t="s">
        <v>1948</v>
      </c>
      <c r="E851" s="12">
        <v>464.20000000000005</v>
      </c>
      <c r="F851" s="12">
        <v>46.420000000000009</v>
      </c>
    </row>
    <row r="852" spans="1:6" x14ac:dyDescent="0.25">
      <c r="A852" s="3">
        <v>2303537</v>
      </c>
      <c r="B852" t="s">
        <v>618</v>
      </c>
      <c r="C852" t="s">
        <v>1096</v>
      </c>
      <c r="D852" t="s">
        <v>1949</v>
      </c>
      <c r="E852" s="12">
        <v>310.79999999999995</v>
      </c>
      <c r="F852" s="12">
        <v>31.08</v>
      </c>
    </row>
    <row r="853" spans="1:6" x14ac:dyDescent="0.25">
      <c r="A853" s="3">
        <v>2292514</v>
      </c>
      <c r="B853" t="s">
        <v>618</v>
      </c>
      <c r="C853" t="s">
        <v>1096</v>
      </c>
      <c r="D853" t="s">
        <v>1950</v>
      </c>
      <c r="E853" s="12">
        <v>251.4</v>
      </c>
      <c r="F853" s="12">
        <v>25.14</v>
      </c>
    </row>
    <row r="854" spans="1:6" x14ac:dyDescent="0.25">
      <c r="A854" s="3">
        <v>2306347</v>
      </c>
      <c r="B854" t="s">
        <v>618</v>
      </c>
      <c r="C854" t="s">
        <v>1096</v>
      </c>
      <c r="D854" t="s">
        <v>1951</v>
      </c>
      <c r="E854" s="12">
        <v>289.60000000000002</v>
      </c>
      <c r="F854" s="12">
        <v>28.960000000000004</v>
      </c>
    </row>
    <row r="855" spans="1:6" x14ac:dyDescent="0.25">
      <c r="A855" s="3">
        <v>2292839</v>
      </c>
      <c r="B855" t="s">
        <v>618</v>
      </c>
      <c r="C855" t="s">
        <v>1096</v>
      </c>
      <c r="D855" t="s">
        <v>1952</v>
      </c>
      <c r="E855" s="12">
        <v>247</v>
      </c>
      <c r="F855" s="12">
        <v>24.700000000000003</v>
      </c>
    </row>
    <row r="856" spans="1:6" x14ac:dyDescent="0.25">
      <c r="A856" s="3">
        <v>2324989</v>
      </c>
      <c r="B856" t="s">
        <v>618</v>
      </c>
      <c r="C856" t="s">
        <v>1096</v>
      </c>
      <c r="D856" t="s">
        <v>1954</v>
      </c>
      <c r="E856" s="12">
        <v>282</v>
      </c>
      <c r="F856" s="12">
        <v>28.200000000000003</v>
      </c>
    </row>
    <row r="857" spans="1:6" x14ac:dyDescent="0.25">
      <c r="A857" s="3">
        <v>2325008</v>
      </c>
      <c r="B857" t="s">
        <v>618</v>
      </c>
      <c r="C857" t="s">
        <v>1096</v>
      </c>
      <c r="D857" t="s">
        <v>1955</v>
      </c>
      <c r="E857" s="12">
        <v>330</v>
      </c>
      <c r="F857" s="12">
        <v>33</v>
      </c>
    </row>
    <row r="858" spans="1:6" x14ac:dyDescent="0.25">
      <c r="A858" s="3">
        <v>2292841</v>
      </c>
      <c r="B858" t="s">
        <v>618</v>
      </c>
      <c r="C858" t="s">
        <v>1096</v>
      </c>
      <c r="D858" t="s">
        <v>1956</v>
      </c>
      <c r="E858" s="12">
        <v>886.80000000000007</v>
      </c>
      <c r="F858" s="12">
        <v>88.68</v>
      </c>
    </row>
    <row r="859" spans="1:6" x14ac:dyDescent="0.25">
      <c r="A859" s="3">
        <v>2294810</v>
      </c>
      <c r="B859" t="s">
        <v>618</v>
      </c>
      <c r="C859" t="s">
        <v>1096</v>
      </c>
      <c r="D859" t="s">
        <v>1958</v>
      </c>
      <c r="E859" s="12">
        <v>1313</v>
      </c>
      <c r="F859" s="12">
        <v>131.30000000000001</v>
      </c>
    </row>
    <row r="860" spans="1:6" x14ac:dyDescent="0.25">
      <c r="A860" s="3">
        <v>2292683</v>
      </c>
      <c r="B860" t="s">
        <v>618</v>
      </c>
      <c r="C860" t="s">
        <v>1096</v>
      </c>
      <c r="D860" t="s">
        <v>1960</v>
      </c>
      <c r="E860" s="12">
        <v>457.2</v>
      </c>
      <c r="F860" s="12">
        <v>45.72</v>
      </c>
    </row>
    <row r="861" spans="1:6" x14ac:dyDescent="0.25">
      <c r="A861" s="3">
        <v>2292685</v>
      </c>
      <c r="B861" t="s">
        <v>618</v>
      </c>
      <c r="C861" t="s">
        <v>1096</v>
      </c>
      <c r="D861" t="s">
        <v>1963</v>
      </c>
      <c r="E861" s="12">
        <v>501.4</v>
      </c>
      <c r="F861" s="12">
        <v>50.14</v>
      </c>
    </row>
    <row r="862" spans="1:6" x14ac:dyDescent="0.25">
      <c r="A862" s="3">
        <v>2292688</v>
      </c>
      <c r="B862" t="s">
        <v>618</v>
      </c>
      <c r="C862" t="s">
        <v>1096</v>
      </c>
      <c r="D862" t="s">
        <v>1965</v>
      </c>
      <c r="E862" s="12">
        <v>968</v>
      </c>
      <c r="F862" s="12">
        <v>96.800000000000011</v>
      </c>
    </row>
    <row r="863" spans="1:6" x14ac:dyDescent="0.25">
      <c r="A863" s="3">
        <v>2292696</v>
      </c>
      <c r="B863" t="s">
        <v>618</v>
      </c>
      <c r="C863" t="s">
        <v>1096</v>
      </c>
      <c r="D863" t="s">
        <v>1967</v>
      </c>
      <c r="E863" s="12">
        <v>960.19999999999993</v>
      </c>
      <c r="F863" s="12">
        <v>96.02</v>
      </c>
    </row>
    <row r="864" spans="1:6" x14ac:dyDescent="0.25">
      <c r="A864" s="3">
        <v>2304205</v>
      </c>
      <c r="B864" t="s">
        <v>618</v>
      </c>
      <c r="C864" t="s">
        <v>1096</v>
      </c>
      <c r="D864" t="s">
        <v>1969</v>
      </c>
      <c r="E864" s="12">
        <v>225.6</v>
      </c>
      <c r="F864" s="12">
        <v>22.560000000000002</v>
      </c>
    </row>
    <row r="865" spans="1:6" x14ac:dyDescent="0.25">
      <c r="A865" s="3">
        <v>2304206</v>
      </c>
      <c r="B865" t="s">
        <v>618</v>
      </c>
      <c r="C865" t="s">
        <v>1096</v>
      </c>
      <c r="D865" t="s">
        <v>1970</v>
      </c>
      <c r="E865" s="12">
        <v>304.60000000000002</v>
      </c>
      <c r="F865" s="12">
        <v>30.460000000000004</v>
      </c>
    </row>
    <row r="866" spans="1:6" x14ac:dyDescent="0.25">
      <c r="A866" s="3">
        <v>2306329</v>
      </c>
      <c r="B866" t="s">
        <v>618</v>
      </c>
      <c r="C866" t="s">
        <v>1096</v>
      </c>
      <c r="D866" t="s">
        <v>1971</v>
      </c>
      <c r="E866" s="12">
        <v>392.40000000000003</v>
      </c>
      <c r="F866" s="12">
        <v>39.240000000000009</v>
      </c>
    </row>
    <row r="867" spans="1:6" x14ac:dyDescent="0.25">
      <c r="A867" s="3">
        <v>2304207</v>
      </c>
      <c r="B867" t="s">
        <v>618</v>
      </c>
      <c r="C867" t="s">
        <v>1096</v>
      </c>
      <c r="D867" t="s">
        <v>1972</v>
      </c>
      <c r="E867" s="12">
        <v>397.2</v>
      </c>
      <c r="F867" s="12">
        <v>39.72</v>
      </c>
    </row>
    <row r="868" spans="1:6" x14ac:dyDescent="0.25">
      <c r="A868" s="3">
        <v>2306346</v>
      </c>
      <c r="B868" t="s">
        <v>618</v>
      </c>
      <c r="C868" t="s">
        <v>1096</v>
      </c>
      <c r="D868" t="s">
        <v>1974</v>
      </c>
      <c r="E868" s="12">
        <v>419.20000000000005</v>
      </c>
      <c r="F868" s="12">
        <v>41.920000000000009</v>
      </c>
    </row>
    <row r="869" spans="1:6" x14ac:dyDescent="0.25">
      <c r="A869" s="3">
        <v>2320585</v>
      </c>
      <c r="B869" t="s">
        <v>618</v>
      </c>
      <c r="C869" t="s">
        <v>1096</v>
      </c>
      <c r="D869" t="s">
        <v>1975</v>
      </c>
      <c r="E869" s="12">
        <v>865</v>
      </c>
      <c r="F869" s="12">
        <v>86.5</v>
      </c>
    </row>
    <row r="870" spans="1:6" x14ac:dyDescent="0.25">
      <c r="A870" s="3">
        <v>2297713</v>
      </c>
      <c r="B870" t="s">
        <v>618</v>
      </c>
      <c r="C870" t="s">
        <v>1096</v>
      </c>
      <c r="D870" t="s">
        <v>1977</v>
      </c>
      <c r="E870" s="12">
        <v>264.20000000000005</v>
      </c>
      <c r="F870" s="12">
        <v>26.420000000000005</v>
      </c>
    </row>
    <row r="871" spans="1:6" x14ac:dyDescent="0.25">
      <c r="A871" s="3">
        <v>2302349</v>
      </c>
      <c r="B871" t="s">
        <v>618</v>
      </c>
      <c r="C871" t="s">
        <v>1096</v>
      </c>
      <c r="D871" t="s">
        <v>1979</v>
      </c>
      <c r="E871" s="12">
        <v>352.2</v>
      </c>
      <c r="F871" s="12">
        <v>35.22</v>
      </c>
    </row>
    <row r="872" spans="1:6" x14ac:dyDescent="0.25">
      <c r="A872" s="3">
        <v>2302347</v>
      </c>
      <c r="B872" t="s">
        <v>618</v>
      </c>
      <c r="C872" t="s">
        <v>1096</v>
      </c>
      <c r="D872" t="s">
        <v>1981</v>
      </c>
      <c r="E872" s="12">
        <v>406.8</v>
      </c>
      <c r="F872" s="12">
        <v>40.680000000000007</v>
      </c>
    </row>
    <row r="873" spans="1:6" x14ac:dyDescent="0.25">
      <c r="A873" s="3">
        <v>2303060</v>
      </c>
      <c r="B873" t="s">
        <v>618</v>
      </c>
      <c r="C873" t="s">
        <v>1096</v>
      </c>
      <c r="D873" t="s">
        <v>1983</v>
      </c>
      <c r="E873" s="12">
        <v>488.40000000000003</v>
      </c>
      <c r="F873" s="12">
        <v>48.84</v>
      </c>
    </row>
    <row r="874" spans="1:6" x14ac:dyDescent="0.25">
      <c r="A874" s="3">
        <v>2303543</v>
      </c>
      <c r="B874" t="s">
        <v>618</v>
      </c>
      <c r="C874" t="s">
        <v>1096</v>
      </c>
      <c r="D874" t="s">
        <v>1984</v>
      </c>
      <c r="E874" s="12">
        <v>672.8</v>
      </c>
      <c r="F874" s="12">
        <v>67.28</v>
      </c>
    </row>
    <row r="875" spans="1:6" x14ac:dyDescent="0.25">
      <c r="A875" s="3">
        <v>2297696</v>
      </c>
      <c r="B875" t="s">
        <v>618</v>
      </c>
      <c r="C875" t="s">
        <v>1096</v>
      </c>
      <c r="D875" t="s">
        <v>1986</v>
      </c>
      <c r="E875" s="12">
        <v>98</v>
      </c>
      <c r="F875" s="12">
        <v>9.8000000000000007</v>
      </c>
    </row>
    <row r="876" spans="1:6" x14ac:dyDescent="0.25">
      <c r="A876" s="3">
        <v>2308533</v>
      </c>
      <c r="B876" t="s">
        <v>618</v>
      </c>
      <c r="C876" t="s">
        <v>1096</v>
      </c>
      <c r="D876" t="s">
        <v>1987</v>
      </c>
      <c r="E876" s="12">
        <v>149.19999999999999</v>
      </c>
      <c r="F876" s="12">
        <v>14.92</v>
      </c>
    </row>
    <row r="877" spans="1:6" x14ac:dyDescent="0.25">
      <c r="A877" s="3">
        <v>2308532</v>
      </c>
      <c r="B877" t="s">
        <v>618</v>
      </c>
      <c r="C877" t="s">
        <v>1096</v>
      </c>
      <c r="D877" t="s">
        <v>1988</v>
      </c>
      <c r="E877" s="12">
        <v>275.59999999999997</v>
      </c>
      <c r="F877" s="12">
        <v>27.56</v>
      </c>
    </row>
    <row r="878" spans="1:6" x14ac:dyDescent="0.25">
      <c r="A878" s="3">
        <v>2334072</v>
      </c>
      <c r="B878" t="s">
        <v>618</v>
      </c>
      <c r="C878" t="s">
        <v>1096</v>
      </c>
      <c r="D878" t="s">
        <v>1989</v>
      </c>
      <c r="E878" s="12">
        <v>255</v>
      </c>
      <c r="F878" s="12">
        <v>25.5</v>
      </c>
    </row>
    <row r="879" spans="1:6" x14ac:dyDescent="0.25">
      <c r="A879" s="3">
        <v>2322431</v>
      </c>
      <c r="B879" t="s">
        <v>618</v>
      </c>
      <c r="C879" t="s">
        <v>1533</v>
      </c>
      <c r="D879" t="s">
        <v>1990</v>
      </c>
      <c r="E879" s="12">
        <v>855</v>
      </c>
      <c r="F879" s="12">
        <v>85.5</v>
      </c>
    </row>
    <row r="880" spans="1:6" x14ac:dyDescent="0.25">
      <c r="A880" s="3">
        <v>2328707</v>
      </c>
      <c r="B880" t="s">
        <v>618</v>
      </c>
      <c r="C880" t="s">
        <v>1533</v>
      </c>
      <c r="D880" t="s">
        <v>1991</v>
      </c>
      <c r="E880" s="12">
        <v>514.6</v>
      </c>
      <c r="F880" s="12">
        <v>51.460000000000008</v>
      </c>
    </row>
    <row r="881" spans="1:6" x14ac:dyDescent="0.25">
      <c r="A881" s="3">
        <v>2324642</v>
      </c>
      <c r="B881" t="s">
        <v>618</v>
      </c>
      <c r="C881" t="s">
        <v>1533</v>
      </c>
      <c r="D881" t="s">
        <v>1992</v>
      </c>
      <c r="E881" s="12">
        <v>529.6</v>
      </c>
      <c r="F881" s="12">
        <v>52.960000000000008</v>
      </c>
    </row>
    <row r="882" spans="1:6" x14ac:dyDescent="0.25">
      <c r="A882" s="3">
        <v>2335471</v>
      </c>
      <c r="B882" t="s">
        <v>618</v>
      </c>
      <c r="C882" t="s">
        <v>1533</v>
      </c>
      <c r="D882" t="s">
        <v>1993</v>
      </c>
      <c r="E882" s="12">
        <v>267.60000000000002</v>
      </c>
      <c r="F882" s="12">
        <v>26.760000000000005</v>
      </c>
    </row>
    <row r="883" spans="1:6" x14ac:dyDescent="0.25">
      <c r="A883" s="3">
        <v>2301171</v>
      </c>
      <c r="B883" t="s">
        <v>618</v>
      </c>
      <c r="C883" t="s">
        <v>1533</v>
      </c>
      <c r="D883" t="s">
        <v>1994</v>
      </c>
      <c r="E883" s="12">
        <v>329.20000000000005</v>
      </c>
      <c r="F883" s="12">
        <v>32.920000000000009</v>
      </c>
    </row>
    <row r="884" spans="1:6" x14ac:dyDescent="0.25">
      <c r="A884" s="3">
        <v>2299525</v>
      </c>
      <c r="B884" t="s">
        <v>618</v>
      </c>
      <c r="C884" t="s">
        <v>1533</v>
      </c>
      <c r="D884" t="s">
        <v>1995</v>
      </c>
      <c r="E884" s="12">
        <v>380</v>
      </c>
      <c r="F884" s="12">
        <v>38</v>
      </c>
    </row>
    <row r="885" spans="1:6" x14ac:dyDescent="0.25">
      <c r="A885" s="3">
        <v>2299526</v>
      </c>
      <c r="B885" t="s">
        <v>618</v>
      </c>
      <c r="C885" t="s">
        <v>1533</v>
      </c>
      <c r="D885" t="s">
        <v>1996</v>
      </c>
      <c r="E885" s="12">
        <v>460</v>
      </c>
      <c r="F885" s="12">
        <v>46</v>
      </c>
    </row>
    <row r="886" spans="1:6" x14ac:dyDescent="0.25">
      <c r="A886" s="3">
        <v>2301170</v>
      </c>
      <c r="B886" t="s">
        <v>618</v>
      </c>
      <c r="C886" t="s">
        <v>1533</v>
      </c>
      <c r="D886" t="s">
        <v>1997</v>
      </c>
      <c r="E886" s="12">
        <v>729.4</v>
      </c>
      <c r="F886" s="12">
        <v>72.94</v>
      </c>
    </row>
    <row r="887" spans="1:6" x14ac:dyDescent="0.25">
      <c r="A887" s="3">
        <v>2301172</v>
      </c>
      <c r="B887" t="s">
        <v>618</v>
      </c>
      <c r="C887" t="s">
        <v>1533</v>
      </c>
      <c r="D887" t="s">
        <v>1998</v>
      </c>
      <c r="E887" s="12">
        <v>203.79999999999998</v>
      </c>
      <c r="F887" s="12">
        <v>20.38</v>
      </c>
    </row>
    <row r="888" spans="1:6" x14ac:dyDescent="0.25">
      <c r="A888" s="3">
        <v>2333040</v>
      </c>
      <c r="B888" t="s">
        <v>618</v>
      </c>
      <c r="C888" t="s">
        <v>1533</v>
      </c>
      <c r="D888" t="s">
        <v>1999</v>
      </c>
      <c r="E888" s="12">
        <v>288.60000000000002</v>
      </c>
      <c r="F888" s="12">
        <v>28.860000000000003</v>
      </c>
    </row>
    <row r="889" spans="1:6" x14ac:dyDescent="0.25">
      <c r="A889" s="3">
        <v>2337228</v>
      </c>
      <c r="B889" t="s">
        <v>618</v>
      </c>
      <c r="C889" t="s">
        <v>1533</v>
      </c>
      <c r="D889" t="s">
        <v>2000</v>
      </c>
      <c r="E889" s="12">
        <v>380.4</v>
      </c>
      <c r="F889" s="12">
        <v>38.04</v>
      </c>
    </row>
    <row r="890" spans="1:6" x14ac:dyDescent="0.25">
      <c r="A890" s="3">
        <v>2308785</v>
      </c>
      <c r="B890" t="s">
        <v>618</v>
      </c>
      <c r="C890" t="s">
        <v>1533</v>
      </c>
      <c r="D890" t="s">
        <v>2001</v>
      </c>
      <c r="E890" s="12">
        <v>388</v>
      </c>
      <c r="F890" s="12">
        <v>38.800000000000004</v>
      </c>
    </row>
    <row r="891" spans="1:6" x14ac:dyDescent="0.25">
      <c r="A891" s="3">
        <v>2333041</v>
      </c>
      <c r="B891" t="s">
        <v>618</v>
      </c>
      <c r="C891" t="s">
        <v>1533</v>
      </c>
      <c r="D891" t="s">
        <v>2002</v>
      </c>
      <c r="E891" s="12">
        <v>834.2</v>
      </c>
      <c r="F891" s="12">
        <v>83.420000000000016</v>
      </c>
    </row>
    <row r="892" spans="1:6" x14ac:dyDescent="0.25">
      <c r="A892" s="3">
        <v>2300556</v>
      </c>
      <c r="B892" t="s">
        <v>618</v>
      </c>
      <c r="C892" t="s">
        <v>1533</v>
      </c>
      <c r="D892" t="s">
        <v>2003</v>
      </c>
      <c r="E892" s="12">
        <v>919.4</v>
      </c>
      <c r="F892" s="12">
        <v>91.94</v>
      </c>
    </row>
    <row r="893" spans="1:6" x14ac:dyDescent="0.25">
      <c r="A893" s="3">
        <v>2300554</v>
      </c>
      <c r="B893" t="s">
        <v>618</v>
      </c>
      <c r="C893" t="s">
        <v>1533</v>
      </c>
      <c r="D893" t="s">
        <v>2004</v>
      </c>
      <c r="E893" s="12">
        <v>83.2</v>
      </c>
      <c r="F893" s="12">
        <v>8.32</v>
      </c>
    </row>
    <row r="894" spans="1:6" x14ac:dyDescent="0.25">
      <c r="A894" s="3">
        <v>2333042</v>
      </c>
      <c r="B894" t="s">
        <v>618</v>
      </c>
      <c r="C894" t="s">
        <v>1533</v>
      </c>
      <c r="D894" t="s">
        <v>2005</v>
      </c>
      <c r="E894" s="12">
        <v>1359.6000000000001</v>
      </c>
      <c r="F894" s="12">
        <v>135.96</v>
      </c>
    </row>
    <row r="895" spans="1:6" x14ac:dyDescent="0.25">
      <c r="A895" s="3">
        <v>2300555</v>
      </c>
      <c r="B895" t="s">
        <v>618</v>
      </c>
      <c r="C895" t="s">
        <v>1533</v>
      </c>
      <c r="D895" t="s">
        <v>2006</v>
      </c>
      <c r="E895" s="12">
        <v>124</v>
      </c>
      <c r="F895" s="12">
        <v>12.4</v>
      </c>
    </row>
    <row r="896" spans="1:6" x14ac:dyDescent="0.25">
      <c r="A896" s="3">
        <v>2300557</v>
      </c>
      <c r="B896" t="s">
        <v>618</v>
      </c>
      <c r="C896" t="s">
        <v>1533</v>
      </c>
      <c r="D896" t="s">
        <v>2007</v>
      </c>
      <c r="E896" s="12">
        <v>400</v>
      </c>
      <c r="F896" s="12">
        <v>40</v>
      </c>
    </row>
    <row r="897" spans="1:6" x14ac:dyDescent="0.25">
      <c r="A897" s="3">
        <v>2300558</v>
      </c>
      <c r="B897" t="s">
        <v>618</v>
      </c>
      <c r="C897" t="s">
        <v>1533</v>
      </c>
      <c r="D897" t="s">
        <v>2008</v>
      </c>
      <c r="E897" s="12">
        <v>882.8</v>
      </c>
      <c r="F897" s="12">
        <v>88.28</v>
      </c>
    </row>
    <row r="898" spans="1:6" x14ac:dyDescent="0.25">
      <c r="A898" s="3">
        <v>2300559</v>
      </c>
      <c r="B898" t="s">
        <v>618</v>
      </c>
      <c r="C898" t="s">
        <v>1533</v>
      </c>
      <c r="D898" t="s">
        <v>2009</v>
      </c>
      <c r="E898" s="12">
        <v>1340.3999999999999</v>
      </c>
      <c r="F898" s="12">
        <v>134.04</v>
      </c>
    </row>
    <row r="899" spans="1:6" x14ac:dyDescent="0.25">
      <c r="A899" s="3">
        <v>2303757</v>
      </c>
      <c r="B899" t="s">
        <v>618</v>
      </c>
      <c r="C899" t="s">
        <v>1536</v>
      </c>
      <c r="D899" t="s">
        <v>2010</v>
      </c>
      <c r="E899" s="12">
        <v>387.59999999999997</v>
      </c>
      <c r="F899" s="12">
        <v>38.76</v>
      </c>
    </row>
    <row r="900" spans="1:6" x14ac:dyDescent="0.25">
      <c r="A900" s="3">
        <v>2303547</v>
      </c>
      <c r="B900" t="s">
        <v>618</v>
      </c>
      <c r="C900" t="s">
        <v>1536</v>
      </c>
      <c r="D900" t="s">
        <v>2012</v>
      </c>
      <c r="E900" s="12">
        <v>876</v>
      </c>
      <c r="F900" s="12">
        <v>87.600000000000009</v>
      </c>
    </row>
    <row r="901" spans="1:6" x14ac:dyDescent="0.25">
      <c r="A901" s="3">
        <v>2302049</v>
      </c>
      <c r="B901" t="s">
        <v>618</v>
      </c>
      <c r="C901" t="s">
        <v>1272</v>
      </c>
      <c r="D901" t="s">
        <v>2014</v>
      </c>
      <c r="E901" s="12">
        <v>387.59999999999997</v>
      </c>
      <c r="F901" s="12">
        <v>38.76</v>
      </c>
    </row>
    <row r="902" spans="1:6" x14ac:dyDescent="0.25">
      <c r="A902" s="3">
        <v>2301766</v>
      </c>
      <c r="B902" t="s">
        <v>618</v>
      </c>
      <c r="C902" t="s">
        <v>1272</v>
      </c>
      <c r="D902" t="s">
        <v>2016</v>
      </c>
      <c r="E902" s="12">
        <v>876</v>
      </c>
      <c r="F902" s="12">
        <v>87.600000000000009</v>
      </c>
    </row>
    <row r="903" spans="1:6" x14ac:dyDescent="0.25">
      <c r="A903" s="3">
        <v>2302276</v>
      </c>
      <c r="B903" t="s">
        <v>618</v>
      </c>
      <c r="C903" t="s">
        <v>1770</v>
      </c>
      <c r="D903" t="s">
        <v>2490</v>
      </c>
      <c r="E903" s="12">
        <v>43.8</v>
      </c>
      <c r="F903" s="12">
        <v>4.38</v>
      </c>
    </row>
    <row r="904" spans="1:6" x14ac:dyDescent="0.25">
      <c r="A904" s="3">
        <v>2299110</v>
      </c>
      <c r="B904" t="s">
        <v>618</v>
      </c>
      <c r="C904" t="s">
        <v>1770</v>
      </c>
      <c r="D904" t="s">
        <v>2493</v>
      </c>
      <c r="E904" s="12">
        <v>64.2</v>
      </c>
      <c r="F904" s="12">
        <v>6.4200000000000008</v>
      </c>
    </row>
    <row r="905" spans="1:6" x14ac:dyDescent="0.25">
      <c r="A905" s="3">
        <v>2310847</v>
      </c>
      <c r="B905" t="s">
        <v>618</v>
      </c>
      <c r="C905" t="s">
        <v>1770</v>
      </c>
      <c r="D905" t="s">
        <v>2495</v>
      </c>
      <c r="E905" s="12">
        <v>43.8</v>
      </c>
      <c r="F905" s="12">
        <v>4.38</v>
      </c>
    </row>
    <row r="906" spans="1:6" x14ac:dyDescent="0.25">
      <c r="A906" s="3">
        <v>2295327</v>
      </c>
      <c r="B906" t="s">
        <v>618</v>
      </c>
      <c r="C906" t="s">
        <v>1770</v>
      </c>
      <c r="D906" t="s">
        <v>2497</v>
      </c>
      <c r="E906" s="12">
        <v>46</v>
      </c>
      <c r="F906" s="12">
        <v>4.6000000000000005</v>
      </c>
    </row>
    <row r="907" spans="1:6" x14ac:dyDescent="0.25">
      <c r="A907" s="3">
        <v>2316408</v>
      </c>
      <c r="B907" t="s">
        <v>618</v>
      </c>
      <c r="C907" t="s">
        <v>1770</v>
      </c>
      <c r="D907" t="s">
        <v>2498</v>
      </c>
      <c r="E907" s="12">
        <v>100</v>
      </c>
      <c r="F907" s="12">
        <v>10</v>
      </c>
    </row>
    <row r="908" spans="1:6" x14ac:dyDescent="0.25">
      <c r="A908" s="3">
        <v>2309036</v>
      </c>
      <c r="B908" t="s">
        <v>618</v>
      </c>
      <c r="C908" t="s">
        <v>1770</v>
      </c>
      <c r="D908" t="s">
        <v>2500</v>
      </c>
      <c r="E908" s="12">
        <v>56</v>
      </c>
      <c r="F908" s="12">
        <v>5.6000000000000005</v>
      </c>
    </row>
    <row r="909" spans="1:6" x14ac:dyDescent="0.25">
      <c r="A909" s="3">
        <v>2290451</v>
      </c>
      <c r="B909" t="s">
        <v>618</v>
      </c>
      <c r="C909" t="s">
        <v>1770</v>
      </c>
      <c r="D909" t="s">
        <v>2502</v>
      </c>
      <c r="E909" s="12">
        <v>55.4</v>
      </c>
      <c r="F909" s="12">
        <v>5.54</v>
      </c>
    </row>
    <row r="910" spans="1:6" x14ac:dyDescent="0.25">
      <c r="A910" s="3">
        <v>2292438</v>
      </c>
      <c r="B910" t="s">
        <v>618</v>
      </c>
      <c r="C910" t="s">
        <v>1770</v>
      </c>
      <c r="D910" t="s">
        <v>2504</v>
      </c>
      <c r="E910" s="12">
        <v>52.400000000000006</v>
      </c>
      <c r="F910" s="12">
        <v>5.2400000000000011</v>
      </c>
    </row>
    <row r="911" spans="1:6" x14ac:dyDescent="0.25">
      <c r="A911" s="3">
        <v>2302480</v>
      </c>
      <c r="B911" t="s">
        <v>617</v>
      </c>
      <c r="C911" t="s">
        <v>885</v>
      </c>
      <c r="D911" t="s">
        <v>2018</v>
      </c>
      <c r="E911" s="12">
        <v>237.16000000000003</v>
      </c>
      <c r="F911" s="12">
        <v>23.716000000000005</v>
      </c>
    </row>
    <row r="912" spans="1:6" x14ac:dyDescent="0.25">
      <c r="A912" s="3">
        <v>2332097</v>
      </c>
      <c r="B912" t="s">
        <v>617</v>
      </c>
      <c r="C912" t="s">
        <v>1096</v>
      </c>
      <c r="D912" t="s">
        <v>2021</v>
      </c>
      <c r="E912" s="12">
        <v>234.64000000000001</v>
      </c>
      <c r="F912" s="12">
        <v>23.464000000000002</v>
      </c>
    </row>
    <row r="913" spans="1:6" x14ac:dyDescent="0.25">
      <c r="A913" s="3">
        <v>2332095</v>
      </c>
      <c r="B913" t="s">
        <v>617</v>
      </c>
      <c r="C913" t="s">
        <v>1096</v>
      </c>
      <c r="D913" t="s">
        <v>2023</v>
      </c>
      <c r="E913" s="12">
        <v>252</v>
      </c>
      <c r="F913" s="12">
        <v>25.200000000000003</v>
      </c>
    </row>
    <row r="914" spans="1:6" x14ac:dyDescent="0.25">
      <c r="A914" s="3">
        <v>2332100</v>
      </c>
      <c r="B914" t="s">
        <v>617</v>
      </c>
      <c r="C914" t="s">
        <v>1096</v>
      </c>
      <c r="D914" t="s">
        <v>2025</v>
      </c>
      <c r="E914" s="12">
        <v>518.28000000000009</v>
      </c>
      <c r="F914" s="12">
        <v>51.82800000000001</v>
      </c>
    </row>
    <row r="915" spans="1:6" x14ac:dyDescent="0.25">
      <c r="A915" s="3">
        <v>2332099</v>
      </c>
      <c r="B915" t="s">
        <v>617</v>
      </c>
      <c r="C915" t="s">
        <v>1096</v>
      </c>
      <c r="D915" t="s">
        <v>2027</v>
      </c>
      <c r="E915" s="12">
        <v>520.66</v>
      </c>
      <c r="F915" s="12">
        <v>52.066000000000003</v>
      </c>
    </row>
    <row r="916" spans="1:6" x14ac:dyDescent="0.25">
      <c r="A916" s="3">
        <v>2308851</v>
      </c>
      <c r="B916" t="s">
        <v>617</v>
      </c>
      <c r="C916" t="s">
        <v>1533</v>
      </c>
      <c r="D916" t="s">
        <v>2029</v>
      </c>
      <c r="E916" s="12">
        <v>227.92000000000002</v>
      </c>
      <c r="F916" s="12">
        <v>22.792000000000002</v>
      </c>
    </row>
    <row r="917" spans="1:6" x14ac:dyDescent="0.25">
      <c r="A917" s="3">
        <v>2293479</v>
      </c>
      <c r="B917" t="s">
        <v>617</v>
      </c>
      <c r="C917" t="s">
        <v>1533</v>
      </c>
      <c r="D917" t="s">
        <v>2030</v>
      </c>
      <c r="E917" s="12">
        <v>503.58</v>
      </c>
      <c r="F917" s="12">
        <v>50.358000000000004</v>
      </c>
    </row>
    <row r="918" spans="1:6" x14ac:dyDescent="0.25">
      <c r="A918" s="3">
        <v>2333423</v>
      </c>
      <c r="B918" t="s">
        <v>617</v>
      </c>
      <c r="C918" t="s">
        <v>1540</v>
      </c>
      <c r="D918" t="s">
        <v>2031</v>
      </c>
      <c r="E918" s="12">
        <v>264.59999999999997</v>
      </c>
      <c r="F918" s="12">
        <v>26.459999999999997</v>
      </c>
    </row>
    <row r="919" spans="1:6" x14ac:dyDescent="0.25">
      <c r="A919" s="3">
        <v>2333370</v>
      </c>
      <c r="B919" t="s">
        <v>617</v>
      </c>
      <c r="C919" t="s">
        <v>1540</v>
      </c>
      <c r="D919" t="s">
        <v>2033</v>
      </c>
      <c r="E919" s="12">
        <v>247.79999999999998</v>
      </c>
      <c r="F919" s="12">
        <v>24.78</v>
      </c>
    </row>
    <row r="920" spans="1:6" x14ac:dyDescent="0.25">
      <c r="A920" s="3">
        <v>2333424</v>
      </c>
      <c r="B920" t="s">
        <v>617</v>
      </c>
      <c r="C920" t="s">
        <v>1540</v>
      </c>
      <c r="D920" t="s">
        <v>2034</v>
      </c>
      <c r="E920" s="12">
        <v>607.6</v>
      </c>
      <c r="F920" s="12">
        <v>60.760000000000005</v>
      </c>
    </row>
    <row r="921" spans="1:6" x14ac:dyDescent="0.25">
      <c r="A921" s="3">
        <v>2333371</v>
      </c>
      <c r="B921" t="s">
        <v>617</v>
      </c>
      <c r="C921" t="s">
        <v>1540</v>
      </c>
      <c r="D921" t="s">
        <v>2035</v>
      </c>
      <c r="E921" s="12">
        <v>582.4</v>
      </c>
      <c r="F921" s="12">
        <v>58.24</v>
      </c>
    </row>
    <row r="922" spans="1:6" x14ac:dyDescent="0.25">
      <c r="A922" s="3">
        <v>2333425</v>
      </c>
      <c r="B922" t="s">
        <v>617</v>
      </c>
      <c r="C922" t="s">
        <v>1540</v>
      </c>
      <c r="D922" t="s">
        <v>2036</v>
      </c>
      <c r="E922" s="12">
        <v>75.600000000000009</v>
      </c>
      <c r="F922" s="12">
        <v>7.5600000000000014</v>
      </c>
    </row>
    <row r="923" spans="1:6" x14ac:dyDescent="0.25">
      <c r="A923" s="3">
        <v>2333426</v>
      </c>
      <c r="B923" t="s">
        <v>617</v>
      </c>
      <c r="C923" t="s">
        <v>1540</v>
      </c>
      <c r="D923" t="s">
        <v>2037</v>
      </c>
      <c r="E923" s="12">
        <v>141.4</v>
      </c>
      <c r="F923" s="12">
        <v>14.14</v>
      </c>
    </row>
    <row r="924" spans="1:6" x14ac:dyDescent="0.25">
      <c r="A924" s="3">
        <v>2333427</v>
      </c>
      <c r="B924" t="s">
        <v>617</v>
      </c>
      <c r="C924" t="s">
        <v>1540</v>
      </c>
      <c r="D924" t="s">
        <v>2038</v>
      </c>
      <c r="E924" s="12">
        <v>184.79999999999998</v>
      </c>
      <c r="F924" s="12">
        <v>18.48</v>
      </c>
    </row>
    <row r="925" spans="1:6" x14ac:dyDescent="0.25">
      <c r="A925" s="3">
        <v>2299075</v>
      </c>
      <c r="B925" t="s">
        <v>617</v>
      </c>
      <c r="C925" t="s">
        <v>1143</v>
      </c>
      <c r="D925" t="s">
        <v>2039</v>
      </c>
      <c r="E925" s="12">
        <v>264.59999999999997</v>
      </c>
      <c r="F925" s="12">
        <v>26.459999999999997</v>
      </c>
    </row>
    <row r="926" spans="1:6" x14ac:dyDescent="0.25">
      <c r="A926" s="3">
        <v>2299081</v>
      </c>
      <c r="B926" t="s">
        <v>617</v>
      </c>
      <c r="C926" t="s">
        <v>1143</v>
      </c>
      <c r="D926" t="s">
        <v>2040</v>
      </c>
      <c r="E926" s="12">
        <v>599.19999999999993</v>
      </c>
      <c r="F926" s="12">
        <v>59.919999999999995</v>
      </c>
    </row>
    <row r="927" spans="1:6" x14ac:dyDescent="0.25">
      <c r="A927" s="3">
        <v>2299069</v>
      </c>
      <c r="B927" t="s">
        <v>617</v>
      </c>
      <c r="C927" t="s">
        <v>1143</v>
      </c>
      <c r="D927" t="s">
        <v>2041</v>
      </c>
      <c r="E927" s="12">
        <v>933.80000000000007</v>
      </c>
      <c r="F927" s="12">
        <v>93.38000000000001</v>
      </c>
    </row>
    <row r="928" spans="1:6" x14ac:dyDescent="0.25">
      <c r="A928" s="3">
        <v>2299072</v>
      </c>
      <c r="B928" t="s">
        <v>617</v>
      </c>
      <c r="C928" t="s">
        <v>1544</v>
      </c>
      <c r="D928" t="s">
        <v>2042</v>
      </c>
      <c r="E928" s="12">
        <v>264.59999999999997</v>
      </c>
      <c r="F928" s="12">
        <v>26.459999999999997</v>
      </c>
    </row>
    <row r="929" spans="1:6" x14ac:dyDescent="0.25">
      <c r="A929" s="3">
        <v>2335239</v>
      </c>
      <c r="B929" t="s">
        <v>617</v>
      </c>
      <c r="C929" t="s">
        <v>1544</v>
      </c>
      <c r="D929" t="s">
        <v>2044</v>
      </c>
      <c r="E929" s="12">
        <v>264.46000000000004</v>
      </c>
      <c r="F929" s="12">
        <v>26.446000000000005</v>
      </c>
    </row>
    <row r="930" spans="1:6" x14ac:dyDescent="0.25">
      <c r="A930" s="3">
        <v>2295277</v>
      </c>
      <c r="B930" t="s">
        <v>617</v>
      </c>
      <c r="C930" t="s">
        <v>1544</v>
      </c>
      <c r="D930" t="s">
        <v>2045</v>
      </c>
      <c r="E930" s="12">
        <v>98.42</v>
      </c>
      <c r="F930" s="12">
        <v>9.8420000000000005</v>
      </c>
    </row>
    <row r="931" spans="1:6" x14ac:dyDescent="0.25">
      <c r="A931" s="3">
        <v>2295278</v>
      </c>
      <c r="B931" t="s">
        <v>617</v>
      </c>
      <c r="C931" t="s">
        <v>1544</v>
      </c>
      <c r="D931" t="s">
        <v>2046</v>
      </c>
      <c r="E931" s="12">
        <v>133.56</v>
      </c>
      <c r="F931" s="12">
        <v>13.356000000000002</v>
      </c>
    </row>
    <row r="932" spans="1:6" x14ac:dyDescent="0.25">
      <c r="A932" s="3">
        <v>2295279</v>
      </c>
      <c r="B932" t="s">
        <v>617</v>
      </c>
      <c r="C932" t="s">
        <v>1544</v>
      </c>
      <c r="D932" t="s">
        <v>2047</v>
      </c>
      <c r="E932" s="12">
        <v>183.82000000000002</v>
      </c>
      <c r="F932" s="12">
        <v>18.382000000000001</v>
      </c>
    </row>
    <row r="933" spans="1:6" x14ac:dyDescent="0.25">
      <c r="A933" s="3">
        <v>2299078</v>
      </c>
      <c r="B933" t="s">
        <v>617</v>
      </c>
      <c r="C933" t="s">
        <v>1544</v>
      </c>
      <c r="D933" t="s">
        <v>2048</v>
      </c>
      <c r="E933" s="12">
        <v>599.19999999999993</v>
      </c>
      <c r="F933" s="12">
        <v>59.919999999999995</v>
      </c>
    </row>
    <row r="934" spans="1:6" x14ac:dyDescent="0.25">
      <c r="A934" s="3">
        <v>2335235</v>
      </c>
      <c r="B934" t="s">
        <v>617</v>
      </c>
      <c r="C934" t="s">
        <v>1544</v>
      </c>
      <c r="D934" t="s">
        <v>2050</v>
      </c>
      <c r="E934" s="12">
        <v>597.66</v>
      </c>
      <c r="F934" s="12">
        <v>59.765999999999998</v>
      </c>
    </row>
    <row r="935" spans="1:6" x14ac:dyDescent="0.25">
      <c r="A935" s="3">
        <v>2295280</v>
      </c>
      <c r="B935" t="s">
        <v>617</v>
      </c>
      <c r="C935" t="s">
        <v>1544</v>
      </c>
      <c r="D935" t="s">
        <v>2051</v>
      </c>
      <c r="E935" s="12">
        <v>234.35999999999999</v>
      </c>
      <c r="F935" s="12">
        <v>23.436</v>
      </c>
    </row>
    <row r="936" spans="1:6" x14ac:dyDescent="0.25">
      <c r="A936" s="3">
        <v>2299066</v>
      </c>
      <c r="B936" t="s">
        <v>617</v>
      </c>
      <c r="C936" t="s">
        <v>1544</v>
      </c>
      <c r="D936" t="s">
        <v>2052</v>
      </c>
      <c r="E936" s="12">
        <v>933.80000000000007</v>
      </c>
      <c r="F936" s="12">
        <v>93.38000000000001</v>
      </c>
    </row>
    <row r="937" spans="1:6" x14ac:dyDescent="0.25">
      <c r="A937" s="3">
        <v>2335243</v>
      </c>
      <c r="B937" t="s">
        <v>617</v>
      </c>
      <c r="C937" t="s">
        <v>1544</v>
      </c>
      <c r="D937" t="s">
        <v>2054</v>
      </c>
      <c r="E937" s="12">
        <v>931.28</v>
      </c>
      <c r="F937" s="12">
        <v>93.128</v>
      </c>
    </row>
    <row r="938" spans="1:6" x14ac:dyDescent="0.25">
      <c r="A938" s="3">
        <v>2295281</v>
      </c>
      <c r="B938" t="s">
        <v>617</v>
      </c>
      <c r="C938" t="s">
        <v>1544</v>
      </c>
      <c r="D938" t="s">
        <v>2055</v>
      </c>
      <c r="E938" s="12">
        <v>282.8</v>
      </c>
      <c r="F938" s="12">
        <v>28.28</v>
      </c>
    </row>
    <row r="939" spans="1:6" x14ac:dyDescent="0.25">
      <c r="A939" s="3">
        <v>2335227</v>
      </c>
      <c r="B939" t="s">
        <v>617</v>
      </c>
      <c r="C939" t="s">
        <v>1544</v>
      </c>
      <c r="D939" t="s">
        <v>2056</v>
      </c>
      <c r="E939" s="12">
        <v>266.56</v>
      </c>
      <c r="F939" s="12">
        <v>26.656000000000002</v>
      </c>
    </row>
    <row r="940" spans="1:6" x14ac:dyDescent="0.25">
      <c r="A940" s="3">
        <v>2335247</v>
      </c>
      <c r="B940" t="s">
        <v>617</v>
      </c>
      <c r="C940" t="s">
        <v>1544</v>
      </c>
      <c r="D940" t="s">
        <v>2057</v>
      </c>
      <c r="E940" s="12">
        <v>599.9</v>
      </c>
      <c r="F940" s="12">
        <v>59.99</v>
      </c>
    </row>
    <row r="941" spans="1:6" x14ac:dyDescent="0.25">
      <c r="A941" s="3">
        <v>2287049</v>
      </c>
      <c r="B941" t="s">
        <v>617</v>
      </c>
      <c r="C941" t="s">
        <v>1544</v>
      </c>
      <c r="D941" t="s">
        <v>2058</v>
      </c>
      <c r="E941" s="12">
        <v>595</v>
      </c>
      <c r="F941" s="12">
        <v>59.5</v>
      </c>
    </row>
    <row r="942" spans="1:6" x14ac:dyDescent="0.25">
      <c r="A942" s="3">
        <v>2287022</v>
      </c>
      <c r="B942" t="s">
        <v>617</v>
      </c>
      <c r="C942" t="s">
        <v>1554</v>
      </c>
      <c r="D942" t="s">
        <v>2059</v>
      </c>
      <c r="E942" s="12">
        <v>253.40000000000003</v>
      </c>
      <c r="F942" s="12">
        <v>25.340000000000003</v>
      </c>
    </row>
    <row r="943" spans="1:6" x14ac:dyDescent="0.25">
      <c r="A943" s="3">
        <v>2287071</v>
      </c>
      <c r="B943" t="s">
        <v>617</v>
      </c>
      <c r="C943" t="s">
        <v>1554</v>
      </c>
      <c r="D943" t="s">
        <v>2060</v>
      </c>
      <c r="E943" s="12">
        <v>75.600000000000009</v>
      </c>
      <c r="F943" s="12">
        <v>7.5600000000000014</v>
      </c>
    </row>
    <row r="944" spans="1:6" x14ac:dyDescent="0.25">
      <c r="A944" s="3">
        <v>2287079</v>
      </c>
      <c r="B944" t="s">
        <v>617</v>
      </c>
      <c r="C944" t="s">
        <v>1554</v>
      </c>
      <c r="D944" t="s">
        <v>2061</v>
      </c>
      <c r="E944" s="12">
        <v>141.4</v>
      </c>
      <c r="F944" s="12">
        <v>14.14</v>
      </c>
    </row>
    <row r="945" spans="1:6" x14ac:dyDescent="0.25">
      <c r="A945" s="3">
        <v>2287086</v>
      </c>
      <c r="B945" t="s">
        <v>617</v>
      </c>
      <c r="C945" t="s">
        <v>1554</v>
      </c>
      <c r="D945" t="s">
        <v>2062</v>
      </c>
      <c r="E945" s="12">
        <v>184.79999999999998</v>
      </c>
      <c r="F945" s="12">
        <v>18.48</v>
      </c>
    </row>
    <row r="946" spans="1:6" x14ac:dyDescent="0.25">
      <c r="A946" s="3">
        <v>2287107</v>
      </c>
      <c r="B946" t="s">
        <v>617</v>
      </c>
      <c r="C946" t="s">
        <v>1554</v>
      </c>
      <c r="D946" t="s">
        <v>2063</v>
      </c>
      <c r="E946" s="12">
        <v>254.79999999999998</v>
      </c>
      <c r="F946" s="12">
        <v>25.48</v>
      </c>
    </row>
    <row r="947" spans="1:6" x14ac:dyDescent="0.25">
      <c r="A947" s="3">
        <v>2322029</v>
      </c>
      <c r="B947" t="s">
        <v>617</v>
      </c>
      <c r="C947" t="s">
        <v>1658</v>
      </c>
      <c r="D947" t="s">
        <v>2064</v>
      </c>
      <c r="E947" s="12">
        <v>965.0200000000001</v>
      </c>
      <c r="F947" s="12">
        <v>96.50200000000001</v>
      </c>
    </row>
    <row r="948" spans="1:6" x14ac:dyDescent="0.25">
      <c r="A948" s="3">
        <v>2322036</v>
      </c>
      <c r="B948" t="s">
        <v>617</v>
      </c>
      <c r="C948" t="s">
        <v>1658</v>
      </c>
      <c r="D948" t="s">
        <v>2065</v>
      </c>
      <c r="E948" s="12">
        <v>265.58</v>
      </c>
      <c r="F948" s="12">
        <v>26.558</v>
      </c>
    </row>
    <row r="949" spans="1:6" x14ac:dyDescent="0.25">
      <c r="A949" s="3">
        <v>2330500</v>
      </c>
      <c r="B949" t="s">
        <v>617</v>
      </c>
      <c r="C949" t="s">
        <v>1503</v>
      </c>
      <c r="D949" t="s">
        <v>2066</v>
      </c>
      <c r="E949" s="12">
        <v>459.48</v>
      </c>
      <c r="F949" s="12">
        <v>45.948000000000008</v>
      </c>
    </row>
    <row r="950" spans="1:6" x14ac:dyDescent="0.25">
      <c r="A950" s="3">
        <v>2330524</v>
      </c>
      <c r="B950" t="s">
        <v>617</v>
      </c>
      <c r="C950" t="s">
        <v>1503</v>
      </c>
      <c r="D950" t="s">
        <v>2067</v>
      </c>
      <c r="E950" s="12">
        <v>459.48</v>
      </c>
      <c r="F950" s="12">
        <v>45.948000000000008</v>
      </c>
    </row>
    <row r="951" spans="1:6" x14ac:dyDescent="0.25">
      <c r="A951" s="3">
        <v>2333380</v>
      </c>
      <c r="B951" t="s">
        <v>617</v>
      </c>
      <c r="C951" t="s">
        <v>1503</v>
      </c>
      <c r="D951" t="s">
        <v>2068</v>
      </c>
      <c r="E951" s="12">
        <v>168.84</v>
      </c>
      <c r="F951" s="12">
        <v>16.884</v>
      </c>
    </row>
    <row r="952" spans="1:6" x14ac:dyDescent="0.25">
      <c r="A952" s="3">
        <v>2333381</v>
      </c>
      <c r="B952" t="s">
        <v>617</v>
      </c>
      <c r="C952" t="s">
        <v>1503</v>
      </c>
      <c r="D952" t="s">
        <v>2069</v>
      </c>
      <c r="E952" s="12">
        <v>323.40000000000003</v>
      </c>
      <c r="F952" s="12">
        <v>32.340000000000003</v>
      </c>
    </row>
    <row r="953" spans="1:6" x14ac:dyDescent="0.25">
      <c r="A953" s="3">
        <v>2330505</v>
      </c>
      <c r="B953" t="s">
        <v>617</v>
      </c>
      <c r="C953" t="s">
        <v>1503</v>
      </c>
      <c r="D953" t="s">
        <v>2070</v>
      </c>
      <c r="E953" s="12">
        <v>562.80000000000007</v>
      </c>
      <c r="F953" s="12">
        <v>56.280000000000008</v>
      </c>
    </row>
    <row r="954" spans="1:6" x14ac:dyDescent="0.25">
      <c r="A954" s="3">
        <v>2330506</v>
      </c>
      <c r="B954" t="s">
        <v>617</v>
      </c>
      <c r="C954" t="s">
        <v>1503</v>
      </c>
      <c r="D954" t="s">
        <v>2071</v>
      </c>
      <c r="E954" s="12">
        <v>31.5</v>
      </c>
      <c r="F954" s="12">
        <v>3.1500000000000004</v>
      </c>
    </row>
    <row r="955" spans="1:6" x14ac:dyDescent="0.25">
      <c r="A955" s="3">
        <v>2330510</v>
      </c>
      <c r="B955" t="s">
        <v>617</v>
      </c>
      <c r="C955" t="s">
        <v>1503</v>
      </c>
      <c r="D955" t="s">
        <v>2072</v>
      </c>
      <c r="E955" s="12">
        <v>72.240000000000009</v>
      </c>
      <c r="F955" s="12">
        <v>7.2240000000000011</v>
      </c>
    </row>
    <row r="956" spans="1:6" x14ac:dyDescent="0.25">
      <c r="A956" s="3">
        <v>2330508</v>
      </c>
      <c r="B956" t="s">
        <v>617</v>
      </c>
      <c r="C956" t="s">
        <v>1503</v>
      </c>
      <c r="D956" t="s">
        <v>2073</v>
      </c>
      <c r="E956" s="12">
        <v>62.720000000000006</v>
      </c>
      <c r="F956" s="12">
        <v>6.2720000000000011</v>
      </c>
    </row>
    <row r="957" spans="1:6" x14ac:dyDescent="0.25">
      <c r="A957" s="3">
        <v>2330514</v>
      </c>
      <c r="B957" t="s">
        <v>617</v>
      </c>
      <c r="C957" t="s">
        <v>1503</v>
      </c>
      <c r="D957" t="s">
        <v>2074</v>
      </c>
      <c r="E957" s="12">
        <v>85.82</v>
      </c>
      <c r="F957" s="12">
        <v>8.581999999999999</v>
      </c>
    </row>
    <row r="958" spans="1:6" x14ac:dyDescent="0.25">
      <c r="A958" s="3">
        <v>2330512</v>
      </c>
      <c r="B958" t="s">
        <v>617</v>
      </c>
      <c r="C958" t="s">
        <v>1503</v>
      </c>
      <c r="D958" t="s">
        <v>2075</v>
      </c>
      <c r="E958" s="12">
        <v>73.5</v>
      </c>
      <c r="F958" s="12">
        <v>7.3500000000000005</v>
      </c>
    </row>
    <row r="959" spans="1:6" x14ac:dyDescent="0.25">
      <c r="A959" s="3">
        <v>2333390</v>
      </c>
      <c r="B959" t="s">
        <v>617</v>
      </c>
      <c r="C959" t="s">
        <v>1503</v>
      </c>
      <c r="D959" t="s">
        <v>2076</v>
      </c>
      <c r="E959" s="12">
        <v>101.08</v>
      </c>
      <c r="F959" s="12">
        <v>10.108000000000001</v>
      </c>
    </row>
    <row r="960" spans="1:6" x14ac:dyDescent="0.25">
      <c r="A960" s="3">
        <v>2330507</v>
      </c>
      <c r="B960" t="s">
        <v>617</v>
      </c>
      <c r="C960" t="s">
        <v>1503</v>
      </c>
      <c r="D960" t="s">
        <v>2077</v>
      </c>
      <c r="E960" s="12">
        <v>31.5</v>
      </c>
      <c r="F960" s="12">
        <v>3.1500000000000004</v>
      </c>
    </row>
    <row r="961" spans="1:6" x14ac:dyDescent="0.25">
      <c r="A961" s="3">
        <v>2330511</v>
      </c>
      <c r="B961" t="s">
        <v>617</v>
      </c>
      <c r="C961" t="s">
        <v>1503</v>
      </c>
      <c r="D961" t="s">
        <v>2078</v>
      </c>
      <c r="E961" s="12">
        <v>72.240000000000009</v>
      </c>
      <c r="F961" s="12">
        <v>7.2240000000000011</v>
      </c>
    </row>
    <row r="962" spans="1:6" x14ac:dyDescent="0.25">
      <c r="A962" s="3">
        <v>2330490</v>
      </c>
      <c r="B962" t="s">
        <v>617</v>
      </c>
      <c r="C962" t="s">
        <v>1503</v>
      </c>
      <c r="D962" t="s">
        <v>2079</v>
      </c>
      <c r="E962" s="12">
        <v>362.32</v>
      </c>
      <c r="F962" s="12">
        <v>36.231999999999999</v>
      </c>
    </row>
    <row r="963" spans="1:6" x14ac:dyDescent="0.25">
      <c r="A963" s="3">
        <v>2330494</v>
      </c>
      <c r="B963" t="s">
        <v>617</v>
      </c>
      <c r="C963" t="s">
        <v>1503</v>
      </c>
      <c r="D963" t="s">
        <v>2080</v>
      </c>
      <c r="E963" s="12">
        <v>646.1</v>
      </c>
      <c r="F963" s="12">
        <v>64.61</v>
      </c>
    </row>
    <row r="964" spans="1:6" x14ac:dyDescent="0.25">
      <c r="A964" s="3">
        <v>2330498</v>
      </c>
      <c r="B964" t="s">
        <v>617</v>
      </c>
      <c r="C964" t="s">
        <v>1503</v>
      </c>
      <c r="D964" t="s">
        <v>2081</v>
      </c>
      <c r="E964" s="12">
        <v>965.0200000000001</v>
      </c>
      <c r="F964" s="12">
        <v>96.50200000000001</v>
      </c>
    </row>
    <row r="965" spans="1:6" x14ac:dyDescent="0.25">
      <c r="A965" s="3">
        <v>2322027</v>
      </c>
      <c r="B965" t="s">
        <v>617</v>
      </c>
      <c r="C965" t="s">
        <v>1658</v>
      </c>
      <c r="D965" t="s">
        <v>2082</v>
      </c>
      <c r="E965" s="12">
        <v>362.32</v>
      </c>
      <c r="F965" s="12">
        <v>36.231999999999999</v>
      </c>
    </row>
    <row r="966" spans="1:6" x14ac:dyDescent="0.25">
      <c r="A966" s="3">
        <v>2322028</v>
      </c>
      <c r="B966" t="s">
        <v>617</v>
      </c>
      <c r="C966" t="s">
        <v>1658</v>
      </c>
      <c r="D966" t="s">
        <v>2083</v>
      </c>
      <c r="E966" s="12">
        <v>646.1</v>
      </c>
      <c r="F966" s="12">
        <v>64.61</v>
      </c>
    </row>
    <row r="967" spans="1:6" x14ac:dyDescent="0.25">
      <c r="A967" s="3">
        <v>2330509</v>
      </c>
      <c r="B967" t="s">
        <v>617</v>
      </c>
      <c r="C967" t="s">
        <v>1503</v>
      </c>
      <c r="D967" t="s">
        <v>2084</v>
      </c>
      <c r="E967" s="12">
        <v>62.720000000000006</v>
      </c>
      <c r="F967" s="12">
        <v>6.2720000000000011</v>
      </c>
    </row>
    <row r="968" spans="1:6" x14ac:dyDescent="0.25">
      <c r="A968" s="3">
        <v>2330515</v>
      </c>
      <c r="B968" t="s">
        <v>617</v>
      </c>
      <c r="C968" t="s">
        <v>1503</v>
      </c>
      <c r="D968" t="s">
        <v>2085</v>
      </c>
      <c r="E968" s="12">
        <v>85.82</v>
      </c>
      <c r="F968" s="12">
        <v>8.581999999999999</v>
      </c>
    </row>
    <row r="969" spans="1:6" x14ac:dyDescent="0.25">
      <c r="A969" s="3">
        <v>2330513</v>
      </c>
      <c r="B969" t="s">
        <v>617</v>
      </c>
      <c r="C969" t="s">
        <v>1503</v>
      </c>
      <c r="D969" t="s">
        <v>2086</v>
      </c>
      <c r="E969" s="12">
        <v>73.5</v>
      </c>
      <c r="F969" s="12">
        <v>7.3500000000000005</v>
      </c>
    </row>
    <row r="970" spans="1:6" x14ac:dyDescent="0.25">
      <c r="A970" s="3">
        <v>2333391</v>
      </c>
      <c r="B970" t="s">
        <v>617</v>
      </c>
      <c r="C970" t="s">
        <v>1503</v>
      </c>
      <c r="D970" t="s">
        <v>2087</v>
      </c>
      <c r="E970" s="12">
        <v>101.08</v>
      </c>
      <c r="F970" s="12">
        <v>10.108000000000001</v>
      </c>
    </row>
    <row r="971" spans="1:6" x14ac:dyDescent="0.25">
      <c r="A971" s="3">
        <v>2334948</v>
      </c>
      <c r="B971" t="s">
        <v>617</v>
      </c>
      <c r="C971" t="s">
        <v>1566</v>
      </c>
      <c r="D971" t="s">
        <v>2089</v>
      </c>
      <c r="E971" s="12">
        <v>273.42</v>
      </c>
      <c r="F971" s="12">
        <v>27.342000000000002</v>
      </c>
    </row>
    <row r="972" spans="1:6" x14ac:dyDescent="0.25">
      <c r="A972" s="3">
        <v>2334945</v>
      </c>
      <c r="B972" t="s">
        <v>617</v>
      </c>
      <c r="C972" t="s">
        <v>1566</v>
      </c>
      <c r="D972" t="s">
        <v>2091</v>
      </c>
      <c r="E972" s="12">
        <v>591.36</v>
      </c>
      <c r="F972" s="12">
        <v>59.136000000000003</v>
      </c>
    </row>
    <row r="973" spans="1:6" x14ac:dyDescent="0.25">
      <c r="A973" s="3">
        <v>2295285</v>
      </c>
      <c r="B973" t="s">
        <v>617</v>
      </c>
      <c r="C973" t="s">
        <v>1224</v>
      </c>
      <c r="D973" t="s">
        <v>2092</v>
      </c>
      <c r="E973" s="12">
        <v>98.42</v>
      </c>
      <c r="F973" s="12">
        <v>9.8420000000000005</v>
      </c>
    </row>
    <row r="974" spans="1:6" x14ac:dyDescent="0.25">
      <c r="A974" s="3">
        <v>2295289</v>
      </c>
      <c r="B974" t="s">
        <v>617</v>
      </c>
      <c r="C974" t="s">
        <v>1224</v>
      </c>
      <c r="D974" t="s">
        <v>2093</v>
      </c>
      <c r="E974" s="12">
        <v>133.56</v>
      </c>
      <c r="F974" s="12">
        <v>13.356000000000002</v>
      </c>
    </row>
    <row r="975" spans="1:6" x14ac:dyDescent="0.25">
      <c r="A975" s="3">
        <v>2295290</v>
      </c>
      <c r="B975" t="s">
        <v>617</v>
      </c>
      <c r="C975" t="s">
        <v>1224</v>
      </c>
      <c r="D975" t="s">
        <v>2094</v>
      </c>
      <c r="E975" s="12">
        <v>183.82000000000002</v>
      </c>
      <c r="F975" s="12">
        <v>18.382000000000001</v>
      </c>
    </row>
    <row r="976" spans="1:6" x14ac:dyDescent="0.25">
      <c r="A976" s="3">
        <v>2295291</v>
      </c>
      <c r="B976" t="s">
        <v>617</v>
      </c>
      <c r="C976" t="s">
        <v>1224</v>
      </c>
      <c r="D976" t="s">
        <v>2095</v>
      </c>
      <c r="E976" s="12">
        <v>234.35999999999999</v>
      </c>
      <c r="F976" s="12">
        <v>23.436</v>
      </c>
    </row>
    <row r="977" spans="1:6" x14ac:dyDescent="0.25">
      <c r="A977" s="3">
        <v>2295292</v>
      </c>
      <c r="B977" t="s">
        <v>617</v>
      </c>
      <c r="C977" t="s">
        <v>1224</v>
      </c>
      <c r="D977" t="s">
        <v>2096</v>
      </c>
      <c r="E977" s="12">
        <v>282.8</v>
      </c>
      <c r="F977" s="12">
        <v>28.28</v>
      </c>
    </row>
    <row r="978" spans="1:6" x14ac:dyDescent="0.25">
      <c r="A978" s="3">
        <v>2299073</v>
      </c>
      <c r="B978" t="s">
        <v>617</v>
      </c>
      <c r="C978" t="s">
        <v>1224</v>
      </c>
      <c r="D978" t="s">
        <v>2097</v>
      </c>
      <c r="E978" s="12">
        <v>264.59999999999997</v>
      </c>
      <c r="F978" s="12">
        <v>26.459999999999997</v>
      </c>
    </row>
    <row r="979" spans="1:6" x14ac:dyDescent="0.25">
      <c r="A979" s="3">
        <v>2335240</v>
      </c>
      <c r="B979" t="s">
        <v>617</v>
      </c>
      <c r="C979" t="s">
        <v>1224</v>
      </c>
      <c r="D979" t="s">
        <v>2098</v>
      </c>
      <c r="E979" s="12">
        <v>264.46000000000004</v>
      </c>
      <c r="F979" s="12">
        <v>26.446000000000005</v>
      </c>
    </row>
    <row r="980" spans="1:6" x14ac:dyDescent="0.25">
      <c r="A980" s="3">
        <v>2335228</v>
      </c>
      <c r="B980" t="s">
        <v>617</v>
      </c>
      <c r="C980" t="s">
        <v>1224</v>
      </c>
      <c r="D980" t="s">
        <v>2099</v>
      </c>
      <c r="E980" s="12">
        <v>266.56</v>
      </c>
      <c r="F980" s="12">
        <v>26.656000000000002</v>
      </c>
    </row>
    <row r="981" spans="1:6" x14ac:dyDescent="0.25">
      <c r="A981" s="3">
        <v>2299079</v>
      </c>
      <c r="B981" t="s">
        <v>617</v>
      </c>
      <c r="C981" t="s">
        <v>1224</v>
      </c>
      <c r="D981" t="s">
        <v>2100</v>
      </c>
      <c r="E981" s="12">
        <v>599.19999999999993</v>
      </c>
      <c r="F981" s="12">
        <v>59.919999999999995</v>
      </c>
    </row>
    <row r="982" spans="1:6" x14ac:dyDescent="0.25">
      <c r="A982" s="3">
        <v>2335236</v>
      </c>
      <c r="B982" t="s">
        <v>617</v>
      </c>
      <c r="C982" t="s">
        <v>1224</v>
      </c>
      <c r="D982" t="s">
        <v>2101</v>
      </c>
      <c r="E982" s="12">
        <v>597.66</v>
      </c>
      <c r="F982" s="12">
        <v>59.765999999999998</v>
      </c>
    </row>
    <row r="983" spans="1:6" x14ac:dyDescent="0.25">
      <c r="A983" s="3">
        <v>2335248</v>
      </c>
      <c r="B983" t="s">
        <v>617</v>
      </c>
      <c r="C983" t="s">
        <v>1224</v>
      </c>
      <c r="D983" t="s">
        <v>2102</v>
      </c>
      <c r="E983" s="12">
        <v>599.9</v>
      </c>
      <c r="F983" s="12">
        <v>59.99</v>
      </c>
    </row>
    <row r="984" spans="1:6" x14ac:dyDescent="0.25">
      <c r="A984" s="3">
        <v>2299067</v>
      </c>
      <c r="B984" t="s">
        <v>617</v>
      </c>
      <c r="C984" t="s">
        <v>1224</v>
      </c>
      <c r="D984" t="s">
        <v>2103</v>
      </c>
      <c r="E984" s="12">
        <v>933.80000000000007</v>
      </c>
      <c r="F984" s="12">
        <v>93.38000000000001</v>
      </c>
    </row>
    <row r="985" spans="1:6" x14ac:dyDescent="0.25">
      <c r="A985" s="3">
        <v>2335244</v>
      </c>
      <c r="B985" t="s">
        <v>617</v>
      </c>
      <c r="C985" t="s">
        <v>1224</v>
      </c>
      <c r="D985" t="s">
        <v>2104</v>
      </c>
      <c r="E985" s="12">
        <v>931.28</v>
      </c>
      <c r="F985" s="12">
        <v>93.128</v>
      </c>
    </row>
    <row r="986" spans="1:6" x14ac:dyDescent="0.25">
      <c r="A986" s="3">
        <v>2286988</v>
      </c>
      <c r="B986" t="s">
        <v>617</v>
      </c>
      <c r="C986" t="s">
        <v>1518</v>
      </c>
      <c r="D986" t="s">
        <v>2105</v>
      </c>
      <c r="E986" s="12">
        <v>247.79999999999998</v>
      </c>
      <c r="F986" s="12">
        <v>24.78</v>
      </c>
    </row>
    <row r="987" spans="1:6" x14ac:dyDescent="0.25">
      <c r="A987" s="3">
        <v>2287035</v>
      </c>
      <c r="B987" t="s">
        <v>617</v>
      </c>
      <c r="C987" t="s">
        <v>1518</v>
      </c>
      <c r="D987" t="s">
        <v>2106</v>
      </c>
      <c r="E987" s="12">
        <v>582.4</v>
      </c>
      <c r="F987" s="12">
        <v>58.24</v>
      </c>
    </row>
    <row r="988" spans="1:6" x14ac:dyDescent="0.25">
      <c r="A988" s="3">
        <v>2287066</v>
      </c>
      <c r="B988" t="s">
        <v>617</v>
      </c>
      <c r="C988" t="s">
        <v>1518</v>
      </c>
      <c r="D988" t="s">
        <v>2107</v>
      </c>
      <c r="E988" s="12">
        <v>75.600000000000009</v>
      </c>
      <c r="F988" s="12">
        <v>7.5600000000000014</v>
      </c>
    </row>
    <row r="989" spans="1:6" x14ac:dyDescent="0.25">
      <c r="A989" s="3">
        <v>2287074</v>
      </c>
      <c r="B989" t="s">
        <v>617</v>
      </c>
      <c r="C989" t="s">
        <v>1518</v>
      </c>
      <c r="D989" t="s">
        <v>2108</v>
      </c>
      <c r="E989" s="12">
        <v>141.4</v>
      </c>
      <c r="F989" s="12">
        <v>14.14</v>
      </c>
    </row>
    <row r="990" spans="1:6" x14ac:dyDescent="0.25">
      <c r="A990" s="3">
        <v>2287108</v>
      </c>
      <c r="B990" t="s">
        <v>617</v>
      </c>
      <c r="C990" t="s">
        <v>1518</v>
      </c>
      <c r="D990" t="s">
        <v>2109</v>
      </c>
      <c r="E990" s="12">
        <v>254.79999999999998</v>
      </c>
      <c r="F990" s="12">
        <v>25.48</v>
      </c>
    </row>
    <row r="991" spans="1:6" x14ac:dyDescent="0.25">
      <c r="A991" s="3">
        <v>2333144</v>
      </c>
      <c r="B991" t="s">
        <v>617</v>
      </c>
      <c r="C991" t="s">
        <v>2111</v>
      </c>
      <c r="D991" t="s">
        <v>2112</v>
      </c>
      <c r="E991" s="12">
        <v>299.32</v>
      </c>
      <c r="F991" s="12">
        <v>29.932000000000002</v>
      </c>
    </row>
    <row r="992" spans="1:6" x14ac:dyDescent="0.25">
      <c r="A992" s="3">
        <v>2333145</v>
      </c>
      <c r="B992" t="s">
        <v>617</v>
      </c>
      <c r="C992" t="s">
        <v>2111</v>
      </c>
      <c r="D992" t="s">
        <v>2114</v>
      </c>
      <c r="E992" s="12">
        <v>295.53999999999996</v>
      </c>
      <c r="F992" s="12">
        <v>29.553999999999998</v>
      </c>
    </row>
    <row r="993" spans="1:6" x14ac:dyDescent="0.25">
      <c r="A993" s="3">
        <v>2333142</v>
      </c>
      <c r="B993" t="s">
        <v>617</v>
      </c>
      <c r="C993" t="s">
        <v>2111</v>
      </c>
      <c r="D993" t="s">
        <v>2116</v>
      </c>
      <c r="E993" s="12">
        <v>265.58</v>
      </c>
      <c r="F993" s="12">
        <v>26.558</v>
      </c>
    </row>
    <row r="994" spans="1:6" x14ac:dyDescent="0.25">
      <c r="A994" s="3">
        <v>2333143</v>
      </c>
      <c r="B994" t="s">
        <v>617</v>
      </c>
      <c r="C994" t="s">
        <v>2111</v>
      </c>
      <c r="D994" t="s">
        <v>2118</v>
      </c>
      <c r="E994" s="12">
        <v>259.83999999999997</v>
      </c>
      <c r="F994" s="12">
        <v>25.983999999999998</v>
      </c>
    </row>
    <row r="995" spans="1:6" x14ac:dyDescent="0.25">
      <c r="A995" s="3">
        <v>2333149</v>
      </c>
      <c r="B995" t="s">
        <v>617</v>
      </c>
      <c r="C995" t="s">
        <v>2111</v>
      </c>
      <c r="D995" t="s">
        <v>2120</v>
      </c>
      <c r="E995" s="12">
        <v>680.96</v>
      </c>
      <c r="F995" s="12">
        <v>68.096000000000004</v>
      </c>
    </row>
    <row r="996" spans="1:6" x14ac:dyDescent="0.25">
      <c r="A996" s="3">
        <v>2333150</v>
      </c>
      <c r="B996" t="s">
        <v>617</v>
      </c>
      <c r="C996" t="s">
        <v>2111</v>
      </c>
      <c r="D996" t="s">
        <v>2122</v>
      </c>
      <c r="E996" s="12">
        <v>676.62</v>
      </c>
      <c r="F996" s="12">
        <v>67.662000000000006</v>
      </c>
    </row>
    <row r="997" spans="1:6" x14ac:dyDescent="0.25">
      <c r="A997" s="3">
        <v>2333147</v>
      </c>
      <c r="B997" t="s">
        <v>617</v>
      </c>
      <c r="C997" t="s">
        <v>2111</v>
      </c>
      <c r="D997" t="s">
        <v>2124</v>
      </c>
      <c r="E997" s="12">
        <v>608.30000000000007</v>
      </c>
      <c r="F997" s="12">
        <v>60.830000000000013</v>
      </c>
    </row>
    <row r="998" spans="1:6" x14ac:dyDescent="0.25">
      <c r="A998" s="3">
        <v>2333148</v>
      </c>
      <c r="B998" t="s">
        <v>617</v>
      </c>
      <c r="C998" t="s">
        <v>2111</v>
      </c>
      <c r="D998" t="s">
        <v>2126</v>
      </c>
      <c r="E998" s="12">
        <v>602.42000000000007</v>
      </c>
      <c r="F998" s="12">
        <v>60.242000000000012</v>
      </c>
    </row>
    <row r="999" spans="1:6" x14ac:dyDescent="0.25">
      <c r="A999" s="3">
        <v>2334064</v>
      </c>
      <c r="B999" t="s">
        <v>617</v>
      </c>
      <c r="C999" t="s">
        <v>2111</v>
      </c>
      <c r="D999" t="s">
        <v>2128</v>
      </c>
      <c r="E999" s="12">
        <v>305.2</v>
      </c>
      <c r="F999" s="12">
        <v>30.52</v>
      </c>
    </row>
    <row r="1000" spans="1:6" x14ac:dyDescent="0.25">
      <c r="A1000" s="3">
        <v>2334066</v>
      </c>
      <c r="B1000" t="s">
        <v>617</v>
      </c>
      <c r="C1000" t="s">
        <v>2111</v>
      </c>
      <c r="D1000" t="s">
        <v>2130</v>
      </c>
      <c r="E1000" s="12">
        <v>301.14000000000004</v>
      </c>
      <c r="F1000" s="12">
        <v>30.114000000000004</v>
      </c>
    </row>
    <row r="1001" spans="1:6" x14ac:dyDescent="0.25">
      <c r="A1001" s="3">
        <v>2334079</v>
      </c>
      <c r="B1001" t="s">
        <v>617</v>
      </c>
      <c r="C1001" t="s">
        <v>2111</v>
      </c>
      <c r="D1001" t="s">
        <v>2132</v>
      </c>
      <c r="E1001" s="12">
        <v>333.06</v>
      </c>
      <c r="F1001" s="12">
        <v>33.306000000000004</v>
      </c>
    </row>
    <row r="1002" spans="1:6" x14ac:dyDescent="0.25">
      <c r="A1002" s="3">
        <v>2334076</v>
      </c>
      <c r="B1002" t="s">
        <v>617</v>
      </c>
      <c r="C1002" t="s">
        <v>2111</v>
      </c>
      <c r="D1002" t="s">
        <v>2134</v>
      </c>
      <c r="E1002" s="12">
        <v>335.44</v>
      </c>
      <c r="F1002" s="12">
        <v>33.544000000000004</v>
      </c>
    </row>
    <row r="1003" spans="1:6" x14ac:dyDescent="0.25">
      <c r="A1003" s="3">
        <v>2334075</v>
      </c>
      <c r="B1003" t="s">
        <v>617</v>
      </c>
      <c r="C1003" t="s">
        <v>2111</v>
      </c>
      <c r="D1003" t="s">
        <v>2136</v>
      </c>
      <c r="E1003" s="12">
        <v>270.2</v>
      </c>
      <c r="F1003" s="12">
        <v>27.02</v>
      </c>
    </row>
    <row r="1004" spans="1:6" x14ac:dyDescent="0.25">
      <c r="A1004" s="3">
        <v>2334067</v>
      </c>
      <c r="B1004" t="s">
        <v>617</v>
      </c>
      <c r="C1004" t="s">
        <v>2111</v>
      </c>
      <c r="D1004" t="s">
        <v>2138</v>
      </c>
      <c r="E1004" s="12">
        <v>269.5</v>
      </c>
      <c r="F1004" s="12">
        <v>26.950000000000003</v>
      </c>
    </row>
    <row r="1005" spans="1:6" x14ac:dyDescent="0.25">
      <c r="A1005" s="3">
        <v>2334069</v>
      </c>
      <c r="B1005" t="s">
        <v>617</v>
      </c>
      <c r="C1005" t="s">
        <v>2111</v>
      </c>
      <c r="D1005" t="s">
        <v>2140</v>
      </c>
      <c r="E1005" s="12">
        <v>308.42</v>
      </c>
      <c r="F1005" s="12">
        <v>30.842000000000002</v>
      </c>
    </row>
    <row r="1006" spans="1:6" x14ac:dyDescent="0.25">
      <c r="A1006" s="3">
        <v>2334077</v>
      </c>
      <c r="B1006" t="s">
        <v>617</v>
      </c>
      <c r="C1006" t="s">
        <v>2111</v>
      </c>
      <c r="D1006" t="s">
        <v>2142</v>
      </c>
      <c r="E1006" s="12">
        <v>300.85999999999996</v>
      </c>
      <c r="F1006" s="12">
        <v>30.085999999999999</v>
      </c>
    </row>
    <row r="1007" spans="1:6" x14ac:dyDescent="0.25">
      <c r="A1007" s="3">
        <v>2334085</v>
      </c>
      <c r="B1007" t="s">
        <v>617</v>
      </c>
      <c r="C1007" t="s">
        <v>2111</v>
      </c>
      <c r="D1007" t="s">
        <v>2144</v>
      </c>
      <c r="E1007" s="12">
        <v>687.4</v>
      </c>
      <c r="F1007" s="12">
        <v>68.739999999999995</v>
      </c>
    </row>
    <row r="1008" spans="1:6" x14ac:dyDescent="0.25">
      <c r="A1008" s="3">
        <v>2334050</v>
      </c>
      <c r="B1008" t="s">
        <v>617</v>
      </c>
      <c r="C1008" t="s">
        <v>2111</v>
      </c>
      <c r="D1008" t="s">
        <v>2146</v>
      </c>
      <c r="E1008" s="12">
        <v>681.80000000000007</v>
      </c>
      <c r="F1008" s="12">
        <v>68.180000000000007</v>
      </c>
    </row>
    <row r="1009" spans="1:6" x14ac:dyDescent="0.25">
      <c r="A1009" s="3">
        <v>2334051</v>
      </c>
      <c r="B1009" t="s">
        <v>617</v>
      </c>
      <c r="C1009" t="s">
        <v>2111</v>
      </c>
      <c r="D1009" t="s">
        <v>2148</v>
      </c>
      <c r="E1009" s="12">
        <v>746.76</v>
      </c>
      <c r="F1009" s="12">
        <v>74.676000000000002</v>
      </c>
    </row>
    <row r="1010" spans="1:6" x14ac:dyDescent="0.25">
      <c r="A1010" s="3">
        <v>2334052</v>
      </c>
      <c r="B1010" t="s">
        <v>617</v>
      </c>
      <c r="C1010" t="s">
        <v>2111</v>
      </c>
      <c r="D1010" t="s">
        <v>2150</v>
      </c>
      <c r="E1010" s="12">
        <v>753.19999999999993</v>
      </c>
      <c r="F1010" s="12">
        <v>75.319999999999993</v>
      </c>
    </row>
    <row r="1011" spans="1:6" x14ac:dyDescent="0.25">
      <c r="A1011" s="3">
        <v>2334081</v>
      </c>
      <c r="B1011" t="s">
        <v>617</v>
      </c>
      <c r="C1011" t="s">
        <v>2111</v>
      </c>
      <c r="D1011" t="s">
        <v>2152</v>
      </c>
      <c r="E1011" s="12">
        <v>617.4</v>
      </c>
      <c r="F1011" s="12">
        <v>61.74</v>
      </c>
    </row>
    <row r="1012" spans="1:6" x14ac:dyDescent="0.25">
      <c r="A1012" s="3">
        <v>2334126</v>
      </c>
      <c r="B1012" t="s">
        <v>617</v>
      </c>
      <c r="C1012" t="s">
        <v>2111</v>
      </c>
      <c r="D1012" t="s">
        <v>2154</v>
      </c>
      <c r="E1012" s="12">
        <v>611.80000000000007</v>
      </c>
      <c r="F1012" s="12">
        <v>61.180000000000007</v>
      </c>
    </row>
    <row r="1013" spans="1:6" x14ac:dyDescent="0.25">
      <c r="A1013" s="3">
        <v>2334080</v>
      </c>
      <c r="B1013" t="s">
        <v>617</v>
      </c>
      <c r="C1013" t="s">
        <v>2111</v>
      </c>
      <c r="D1013" t="s">
        <v>2156</v>
      </c>
      <c r="E1013" s="12">
        <v>660.80000000000007</v>
      </c>
      <c r="F1013" s="12">
        <v>66.080000000000013</v>
      </c>
    </row>
    <row r="1014" spans="1:6" x14ac:dyDescent="0.25">
      <c r="A1014" s="3">
        <v>2334127</v>
      </c>
      <c r="B1014" t="s">
        <v>617</v>
      </c>
      <c r="C1014" t="s">
        <v>2111</v>
      </c>
      <c r="D1014" t="s">
        <v>2158</v>
      </c>
      <c r="E1014" s="12">
        <v>648.19999999999993</v>
      </c>
      <c r="F1014" s="12">
        <v>64.819999999999993</v>
      </c>
    </row>
    <row r="1015" spans="1:6" x14ac:dyDescent="0.25">
      <c r="A1015" s="3">
        <v>2335397</v>
      </c>
      <c r="B1015" t="s">
        <v>617</v>
      </c>
      <c r="C1015" t="s">
        <v>2111</v>
      </c>
      <c r="D1015" t="s">
        <v>2160</v>
      </c>
      <c r="E1015" s="12">
        <v>90.02</v>
      </c>
      <c r="F1015" s="12">
        <v>9.0020000000000007</v>
      </c>
    </row>
    <row r="1016" spans="1:6" x14ac:dyDescent="0.25">
      <c r="A1016" s="3">
        <v>2335398</v>
      </c>
      <c r="B1016" t="s">
        <v>617</v>
      </c>
      <c r="C1016" t="s">
        <v>2111</v>
      </c>
      <c r="D1016" t="s">
        <v>2162</v>
      </c>
      <c r="E1016" s="12">
        <v>108.64</v>
      </c>
      <c r="F1016" s="12">
        <v>10.864000000000001</v>
      </c>
    </row>
    <row r="1017" spans="1:6" x14ac:dyDescent="0.25">
      <c r="A1017" s="3">
        <v>2335399</v>
      </c>
      <c r="B1017" t="s">
        <v>617</v>
      </c>
      <c r="C1017" t="s">
        <v>2111</v>
      </c>
      <c r="D1017" t="s">
        <v>2164</v>
      </c>
      <c r="E1017" s="12">
        <v>115.78</v>
      </c>
      <c r="F1017" s="12">
        <v>11.578000000000001</v>
      </c>
    </row>
    <row r="1018" spans="1:6" x14ac:dyDescent="0.25">
      <c r="A1018" s="3">
        <v>2335402</v>
      </c>
      <c r="B1018" t="s">
        <v>617</v>
      </c>
      <c r="C1018" t="s">
        <v>2111</v>
      </c>
      <c r="D1018" t="s">
        <v>2166</v>
      </c>
      <c r="E1018" s="12">
        <v>161.84</v>
      </c>
      <c r="F1018" s="12">
        <v>16.184000000000001</v>
      </c>
    </row>
    <row r="1019" spans="1:6" x14ac:dyDescent="0.25">
      <c r="A1019" s="3">
        <v>2335401</v>
      </c>
      <c r="B1019" t="s">
        <v>617</v>
      </c>
      <c r="C1019" t="s">
        <v>2111</v>
      </c>
      <c r="D1019" t="s">
        <v>2168</v>
      </c>
      <c r="E1019" s="12">
        <v>203.14</v>
      </c>
      <c r="F1019" s="12">
        <v>20.314</v>
      </c>
    </row>
    <row r="1020" spans="1:6" x14ac:dyDescent="0.25">
      <c r="A1020" s="3">
        <v>2335400</v>
      </c>
      <c r="B1020" t="s">
        <v>617</v>
      </c>
      <c r="C1020" t="s">
        <v>2111</v>
      </c>
      <c r="D1020" t="s">
        <v>2170</v>
      </c>
      <c r="E1020" s="12">
        <v>245.83999999999997</v>
      </c>
      <c r="F1020" s="12">
        <v>24.584</v>
      </c>
    </row>
    <row r="1021" spans="1:6" x14ac:dyDescent="0.25">
      <c r="A1021" s="3">
        <v>2295296</v>
      </c>
      <c r="B1021" t="s">
        <v>617</v>
      </c>
      <c r="C1021" t="s">
        <v>2172</v>
      </c>
      <c r="D1021" t="s">
        <v>2173</v>
      </c>
      <c r="E1021" s="12">
        <v>98.42</v>
      </c>
      <c r="F1021" s="12">
        <v>9.8420000000000005</v>
      </c>
    </row>
    <row r="1022" spans="1:6" x14ac:dyDescent="0.25">
      <c r="A1022" s="3">
        <v>2295301</v>
      </c>
      <c r="B1022" t="s">
        <v>617</v>
      </c>
      <c r="C1022" t="s">
        <v>2172</v>
      </c>
      <c r="D1022" t="s">
        <v>2174</v>
      </c>
      <c r="E1022" s="12">
        <v>133.56</v>
      </c>
      <c r="F1022" s="12">
        <v>13.356000000000002</v>
      </c>
    </row>
    <row r="1023" spans="1:6" x14ac:dyDescent="0.25">
      <c r="A1023" s="3">
        <v>2295302</v>
      </c>
      <c r="B1023" t="s">
        <v>617</v>
      </c>
      <c r="C1023" t="s">
        <v>2172</v>
      </c>
      <c r="D1023" t="s">
        <v>2175</v>
      </c>
      <c r="E1023" s="12">
        <v>183.82000000000002</v>
      </c>
      <c r="F1023" s="12">
        <v>18.382000000000001</v>
      </c>
    </row>
    <row r="1024" spans="1:6" x14ac:dyDescent="0.25">
      <c r="A1024" s="3">
        <v>2295303</v>
      </c>
      <c r="B1024" t="s">
        <v>617</v>
      </c>
      <c r="C1024" t="s">
        <v>2172</v>
      </c>
      <c r="D1024" t="s">
        <v>2176</v>
      </c>
      <c r="E1024" s="12">
        <v>234.35999999999999</v>
      </c>
      <c r="F1024" s="12">
        <v>23.436</v>
      </c>
    </row>
    <row r="1025" spans="1:6" x14ac:dyDescent="0.25">
      <c r="A1025" s="3">
        <v>2295304</v>
      </c>
      <c r="B1025" t="s">
        <v>617</v>
      </c>
      <c r="C1025" t="s">
        <v>2172</v>
      </c>
      <c r="D1025" t="s">
        <v>2177</v>
      </c>
      <c r="E1025" s="12">
        <v>282.8</v>
      </c>
      <c r="F1025" s="12">
        <v>28.28</v>
      </c>
    </row>
    <row r="1026" spans="1:6" x14ac:dyDescent="0.25">
      <c r="A1026" s="3">
        <v>2299077</v>
      </c>
      <c r="B1026" t="s">
        <v>617</v>
      </c>
      <c r="C1026" t="s">
        <v>1577</v>
      </c>
      <c r="D1026" t="s">
        <v>2178</v>
      </c>
      <c r="E1026" s="12">
        <v>599.19999999999993</v>
      </c>
      <c r="F1026" s="12">
        <v>59.919999999999995</v>
      </c>
    </row>
    <row r="1027" spans="1:6" x14ac:dyDescent="0.25">
      <c r="A1027" s="3">
        <v>2299065</v>
      </c>
      <c r="B1027" t="s">
        <v>617</v>
      </c>
      <c r="C1027" t="s">
        <v>1577</v>
      </c>
      <c r="D1027" t="s">
        <v>2179</v>
      </c>
      <c r="E1027" s="12">
        <v>933.80000000000007</v>
      </c>
      <c r="F1027" s="12">
        <v>93.38000000000001</v>
      </c>
    </row>
    <row r="1028" spans="1:6" x14ac:dyDescent="0.25">
      <c r="A1028" s="3">
        <v>2299071</v>
      </c>
      <c r="B1028" t="s">
        <v>617</v>
      </c>
      <c r="C1028" t="s">
        <v>1577</v>
      </c>
      <c r="D1028" t="s">
        <v>2180</v>
      </c>
      <c r="E1028" s="12">
        <v>264.59999999999997</v>
      </c>
      <c r="F1028" s="12">
        <v>26.459999999999997</v>
      </c>
    </row>
    <row r="1029" spans="1:6" x14ac:dyDescent="0.25">
      <c r="A1029" s="3">
        <v>2310832</v>
      </c>
      <c r="B1029" t="s">
        <v>617</v>
      </c>
      <c r="C1029" t="s">
        <v>1578</v>
      </c>
      <c r="D1029" t="s">
        <v>2181</v>
      </c>
      <c r="E1029" s="12">
        <v>252.98000000000002</v>
      </c>
      <c r="F1029" s="12">
        <v>25.298000000000002</v>
      </c>
    </row>
    <row r="1030" spans="1:6" x14ac:dyDescent="0.25">
      <c r="A1030" s="3">
        <v>2310833</v>
      </c>
      <c r="B1030" t="s">
        <v>617</v>
      </c>
      <c r="C1030" t="s">
        <v>1578</v>
      </c>
      <c r="D1030" t="s">
        <v>2182</v>
      </c>
      <c r="E1030" s="12">
        <v>574.98</v>
      </c>
      <c r="F1030" s="12">
        <v>57.498000000000005</v>
      </c>
    </row>
    <row r="1031" spans="1:6" x14ac:dyDescent="0.25">
      <c r="A1031" s="3">
        <v>2310834</v>
      </c>
      <c r="B1031" t="s">
        <v>617</v>
      </c>
      <c r="C1031" t="s">
        <v>1578</v>
      </c>
      <c r="D1031" t="s">
        <v>2183</v>
      </c>
      <c r="E1031" s="12">
        <v>105.7</v>
      </c>
      <c r="F1031" s="12">
        <v>10.57</v>
      </c>
    </row>
    <row r="1032" spans="1:6" x14ac:dyDescent="0.25">
      <c r="A1032" s="3">
        <v>2310836</v>
      </c>
      <c r="B1032" t="s">
        <v>617</v>
      </c>
      <c r="C1032" t="s">
        <v>1578</v>
      </c>
      <c r="D1032" t="s">
        <v>2184</v>
      </c>
      <c r="E1032" s="12">
        <v>183.54</v>
      </c>
      <c r="F1032" s="12">
        <v>18.353999999999999</v>
      </c>
    </row>
    <row r="1033" spans="1:6" x14ac:dyDescent="0.25">
      <c r="A1033" s="3">
        <v>2310837</v>
      </c>
      <c r="B1033" t="s">
        <v>617</v>
      </c>
      <c r="C1033" t="s">
        <v>1578</v>
      </c>
      <c r="D1033" t="s">
        <v>2185</v>
      </c>
      <c r="E1033" s="12">
        <v>233.66000000000003</v>
      </c>
      <c r="F1033" s="12">
        <v>23.366000000000003</v>
      </c>
    </row>
    <row r="1034" spans="1:6" x14ac:dyDescent="0.25">
      <c r="A1034" s="3">
        <v>2310838</v>
      </c>
      <c r="B1034" t="s">
        <v>617</v>
      </c>
      <c r="C1034" t="s">
        <v>1578</v>
      </c>
      <c r="D1034" t="s">
        <v>2186</v>
      </c>
      <c r="E1034" s="12">
        <v>282.94</v>
      </c>
      <c r="F1034" s="12">
        <v>28.294</v>
      </c>
    </row>
    <row r="1035" spans="1:6" x14ac:dyDescent="0.25">
      <c r="A1035" s="3">
        <v>2293383</v>
      </c>
      <c r="B1035" t="s">
        <v>617</v>
      </c>
      <c r="C1035" t="s">
        <v>1718</v>
      </c>
      <c r="D1035" t="s">
        <v>2187</v>
      </c>
      <c r="E1035" s="12">
        <v>250.46</v>
      </c>
      <c r="F1035" s="12">
        <v>25.046000000000003</v>
      </c>
    </row>
    <row r="1036" spans="1:6" x14ac:dyDescent="0.25">
      <c r="A1036" s="3">
        <v>2293384</v>
      </c>
      <c r="B1036" t="s">
        <v>617</v>
      </c>
      <c r="C1036" t="s">
        <v>2188</v>
      </c>
      <c r="D1036" t="s">
        <v>2189</v>
      </c>
      <c r="E1036" s="12">
        <v>250.46</v>
      </c>
      <c r="F1036" s="12">
        <v>25.046000000000003</v>
      </c>
    </row>
    <row r="1037" spans="1:6" x14ac:dyDescent="0.25">
      <c r="A1037" s="3">
        <v>2294708</v>
      </c>
      <c r="B1037" t="s">
        <v>617</v>
      </c>
      <c r="C1037" t="s">
        <v>1232</v>
      </c>
      <c r="D1037" t="s">
        <v>2190</v>
      </c>
      <c r="E1037" s="12">
        <v>66.08</v>
      </c>
      <c r="F1037" s="12">
        <v>6.6080000000000005</v>
      </c>
    </row>
    <row r="1038" spans="1:6" x14ac:dyDescent="0.25">
      <c r="A1038" s="3">
        <v>2294709</v>
      </c>
      <c r="B1038" t="s">
        <v>617</v>
      </c>
      <c r="C1038" t="s">
        <v>2192</v>
      </c>
      <c r="D1038" t="s">
        <v>2190</v>
      </c>
      <c r="E1038" s="12">
        <v>66.08</v>
      </c>
      <c r="F1038" s="12">
        <v>6.6080000000000005</v>
      </c>
    </row>
    <row r="1039" spans="1:6" x14ac:dyDescent="0.25">
      <c r="A1039" s="3">
        <v>2294710</v>
      </c>
      <c r="B1039" t="s">
        <v>617</v>
      </c>
      <c r="C1039" t="s">
        <v>2194</v>
      </c>
      <c r="D1039" t="s">
        <v>2190</v>
      </c>
      <c r="E1039" s="12">
        <v>66.08</v>
      </c>
      <c r="F1039" s="12">
        <v>6.6080000000000005</v>
      </c>
    </row>
    <row r="1040" spans="1:6" x14ac:dyDescent="0.25">
      <c r="A1040" s="3">
        <v>2336686</v>
      </c>
      <c r="B1040" t="s">
        <v>617</v>
      </c>
      <c r="C1040" t="s">
        <v>2196</v>
      </c>
      <c r="D1040" t="s">
        <v>2197</v>
      </c>
      <c r="E1040" s="12">
        <v>35.699999999999996</v>
      </c>
      <c r="F1040" s="12">
        <v>3.57</v>
      </c>
    </row>
    <row r="1041" spans="1:6" x14ac:dyDescent="0.25">
      <c r="A1041" s="3">
        <v>2283642</v>
      </c>
      <c r="B1041" t="s">
        <v>617</v>
      </c>
      <c r="C1041" t="s">
        <v>545</v>
      </c>
      <c r="D1041" t="s">
        <v>2198</v>
      </c>
      <c r="E1041" s="12">
        <v>292.59999999999997</v>
      </c>
      <c r="F1041" s="12">
        <v>29.259999999999998</v>
      </c>
    </row>
    <row r="1042" spans="1:6" x14ac:dyDescent="0.25">
      <c r="A1042" s="3">
        <v>2283120</v>
      </c>
      <c r="B1042" t="s">
        <v>617</v>
      </c>
      <c r="C1042" t="s">
        <v>545</v>
      </c>
      <c r="D1042" t="s">
        <v>2199</v>
      </c>
      <c r="E1042" s="12">
        <v>291.2</v>
      </c>
      <c r="F1042" s="12">
        <v>29.12</v>
      </c>
    </row>
    <row r="1043" spans="1:6" x14ac:dyDescent="0.25">
      <c r="A1043" s="3">
        <v>2293152</v>
      </c>
      <c r="B1043" t="s">
        <v>617</v>
      </c>
      <c r="C1043" t="s">
        <v>545</v>
      </c>
      <c r="D1043" t="s">
        <v>2201</v>
      </c>
      <c r="E1043" s="12">
        <v>660.80000000000007</v>
      </c>
      <c r="F1043" s="12">
        <v>66.080000000000013</v>
      </c>
    </row>
    <row r="1044" spans="1:6" x14ac:dyDescent="0.25">
      <c r="A1044" s="3">
        <v>2283118</v>
      </c>
      <c r="B1044" t="s">
        <v>617</v>
      </c>
      <c r="C1044" t="s">
        <v>545</v>
      </c>
      <c r="D1044" t="s">
        <v>2202</v>
      </c>
      <c r="E1044" s="12">
        <v>658</v>
      </c>
      <c r="F1044" s="12">
        <v>65.8</v>
      </c>
    </row>
    <row r="1045" spans="1:6" x14ac:dyDescent="0.25">
      <c r="A1045" s="3">
        <v>2293151</v>
      </c>
      <c r="B1045" t="s">
        <v>617</v>
      </c>
      <c r="C1045" t="s">
        <v>545</v>
      </c>
      <c r="D1045" t="s">
        <v>2203</v>
      </c>
      <c r="E1045" s="12">
        <v>87.08</v>
      </c>
      <c r="F1045" s="12">
        <v>8.7080000000000002</v>
      </c>
    </row>
    <row r="1046" spans="1:6" x14ac:dyDescent="0.25">
      <c r="A1046" s="3">
        <v>2286085</v>
      </c>
      <c r="B1046" t="s">
        <v>617</v>
      </c>
      <c r="C1046" t="s">
        <v>545</v>
      </c>
      <c r="D1046" t="s">
        <v>2205</v>
      </c>
      <c r="E1046" s="12">
        <v>121.79999999999998</v>
      </c>
      <c r="F1046" s="12">
        <v>12.18</v>
      </c>
    </row>
    <row r="1047" spans="1:6" x14ac:dyDescent="0.25">
      <c r="A1047" s="3">
        <v>2293211</v>
      </c>
      <c r="B1047" t="s">
        <v>617</v>
      </c>
      <c r="C1047" t="s">
        <v>545</v>
      </c>
      <c r="D1047" t="s">
        <v>2207</v>
      </c>
      <c r="E1047" s="12">
        <v>275.52</v>
      </c>
      <c r="F1047" s="12">
        <v>27.552</v>
      </c>
    </row>
    <row r="1048" spans="1:6" x14ac:dyDescent="0.25">
      <c r="A1048" s="3">
        <v>2307145</v>
      </c>
      <c r="B1048" t="s">
        <v>617</v>
      </c>
      <c r="C1048" t="s">
        <v>545</v>
      </c>
      <c r="D1048" t="s">
        <v>2209</v>
      </c>
      <c r="E1048" s="12">
        <v>51.800000000000004</v>
      </c>
      <c r="F1048" s="12">
        <v>5.1800000000000006</v>
      </c>
    </row>
    <row r="1049" spans="1:6" x14ac:dyDescent="0.25">
      <c r="A1049" s="3">
        <v>2332237</v>
      </c>
      <c r="B1049" t="s">
        <v>617</v>
      </c>
      <c r="C1049" t="s">
        <v>545</v>
      </c>
      <c r="D1049" t="s">
        <v>2210</v>
      </c>
      <c r="E1049" s="12">
        <v>323.53999999999996</v>
      </c>
      <c r="F1049" s="12">
        <v>32.353999999999999</v>
      </c>
    </row>
    <row r="1050" spans="1:6" x14ac:dyDescent="0.25">
      <c r="A1050" s="3">
        <v>2326596</v>
      </c>
      <c r="B1050" t="s">
        <v>617</v>
      </c>
      <c r="C1050" t="s">
        <v>545</v>
      </c>
      <c r="D1050" t="s">
        <v>2211</v>
      </c>
      <c r="E1050" s="12">
        <v>87.08</v>
      </c>
      <c r="F1050" s="12">
        <v>8.7080000000000002</v>
      </c>
    </row>
    <row r="1051" spans="1:6" x14ac:dyDescent="0.25">
      <c r="A1051" s="3">
        <v>2326597</v>
      </c>
      <c r="B1051" t="s">
        <v>617</v>
      </c>
      <c r="C1051" t="s">
        <v>545</v>
      </c>
      <c r="D1051" t="s">
        <v>2213</v>
      </c>
      <c r="E1051" s="12">
        <v>121.79999999999998</v>
      </c>
      <c r="F1051" s="12">
        <v>12.18</v>
      </c>
    </row>
    <row r="1052" spans="1:6" x14ac:dyDescent="0.25">
      <c r="A1052" s="3">
        <v>2326598</v>
      </c>
      <c r="B1052" t="s">
        <v>617</v>
      </c>
      <c r="C1052" t="s">
        <v>545</v>
      </c>
      <c r="D1052" t="s">
        <v>2215</v>
      </c>
      <c r="E1052" s="12">
        <v>168</v>
      </c>
      <c r="F1052" s="12">
        <v>16.8</v>
      </c>
    </row>
    <row r="1053" spans="1:6" x14ac:dyDescent="0.25">
      <c r="A1053" s="3">
        <v>2326599</v>
      </c>
      <c r="B1053" t="s">
        <v>617</v>
      </c>
      <c r="C1053" t="s">
        <v>545</v>
      </c>
      <c r="D1053" t="s">
        <v>2217</v>
      </c>
      <c r="E1053" s="12">
        <v>215.6</v>
      </c>
      <c r="F1053" s="12">
        <v>21.560000000000002</v>
      </c>
    </row>
    <row r="1054" spans="1:6" x14ac:dyDescent="0.25">
      <c r="A1054" s="3">
        <v>2326601</v>
      </c>
      <c r="B1054" t="s">
        <v>617</v>
      </c>
      <c r="C1054" t="s">
        <v>545</v>
      </c>
      <c r="D1054" t="s">
        <v>2219</v>
      </c>
      <c r="E1054" s="12">
        <v>275.8</v>
      </c>
      <c r="F1054" s="12">
        <v>27.580000000000002</v>
      </c>
    </row>
    <row r="1055" spans="1:6" x14ac:dyDescent="0.25">
      <c r="A1055" s="3">
        <v>2304565</v>
      </c>
      <c r="B1055" t="s">
        <v>617</v>
      </c>
      <c r="C1055" t="s">
        <v>1744</v>
      </c>
      <c r="D1055" t="s">
        <v>2221</v>
      </c>
      <c r="E1055" s="12">
        <v>22.68</v>
      </c>
      <c r="F1055" s="12">
        <v>2.2680000000000002</v>
      </c>
    </row>
    <row r="1056" spans="1:6" x14ac:dyDescent="0.25">
      <c r="A1056" s="3">
        <v>2328147</v>
      </c>
      <c r="B1056" t="s">
        <v>617</v>
      </c>
      <c r="C1056" t="s">
        <v>1744</v>
      </c>
      <c r="D1056" t="s">
        <v>2222</v>
      </c>
      <c r="E1056" s="12">
        <v>268.8</v>
      </c>
      <c r="F1056" s="12">
        <v>26.880000000000003</v>
      </c>
    </row>
    <row r="1057" spans="1:6" x14ac:dyDescent="0.25">
      <c r="A1057" s="3">
        <v>2330528</v>
      </c>
      <c r="B1057" t="s">
        <v>617</v>
      </c>
      <c r="C1057" t="s">
        <v>1744</v>
      </c>
      <c r="D1057" t="s">
        <v>2223</v>
      </c>
      <c r="E1057" s="12">
        <v>666.4</v>
      </c>
      <c r="F1057" s="12">
        <v>66.64</v>
      </c>
    </row>
    <row r="1058" spans="1:6" x14ac:dyDescent="0.25">
      <c r="A1058" s="3">
        <v>2328689</v>
      </c>
      <c r="B1058" t="s">
        <v>617</v>
      </c>
      <c r="C1058" t="s">
        <v>1744</v>
      </c>
      <c r="D1058" t="s">
        <v>2224</v>
      </c>
      <c r="E1058" s="12">
        <v>583.24</v>
      </c>
      <c r="F1058" s="12">
        <v>58.324000000000005</v>
      </c>
    </row>
    <row r="1059" spans="1:6" x14ac:dyDescent="0.25">
      <c r="A1059" s="3">
        <v>2330048</v>
      </c>
      <c r="B1059" t="s">
        <v>617</v>
      </c>
      <c r="C1059" t="s">
        <v>2225</v>
      </c>
      <c r="D1059" t="s">
        <v>2226</v>
      </c>
      <c r="E1059" s="12">
        <v>319.2</v>
      </c>
      <c r="F1059" s="12">
        <v>31.92</v>
      </c>
    </row>
    <row r="1060" spans="1:6" x14ac:dyDescent="0.25">
      <c r="A1060" s="3">
        <v>2330527</v>
      </c>
      <c r="B1060" t="s">
        <v>617</v>
      </c>
      <c r="C1060" t="s">
        <v>1764</v>
      </c>
      <c r="D1060" t="s">
        <v>2223</v>
      </c>
      <c r="E1060" s="12">
        <v>666.4</v>
      </c>
      <c r="F1060" s="12">
        <v>66.64</v>
      </c>
    </row>
    <row r="1061" spans="1:6" x14ac:dyDescent="0.25">
      <c r="A1061" s="3">
        <v>2305129</v>
      </c>
      <c r="B1061" t="s">
        <v>617</v>
      </c>
      <c r="C1061" t="s">
        <v>1579</v>
      </c>
      <c r="D1061" t="s">
        <v>2227</v>
      </c>
      <c r="E1061" s="12">
        <v>66.92</v>
      </c>
      <c r="F1061" s="12">
        <v>6.6920000000000002</v>
      </c>
    </row>
    <row r="1062" spans="1:6" x14ac:dyDescent="0.25">
      <c r="A1062" s="3">
        <v>2305130</v>
      </c>
      <c r="B1062" t="s">
        <v>617</v>
      </c>
      <c r="C1062" t="s">
        <v>1579</v>
      </c>
      <c r="D1062" t="s">
        <v>2228</v>
      </c>
      <c r="E1062" s="12">
        <v>312.06</v>
      </c>
      <c r="F1062" s="12">
        <v>31.206000000000003</v>
      </c>
    </row>
    <row r="1063" spans="1:6" x14ac:dyDescent="0.25">
      <c r="A1063" s="3">
        <v>2305131</v>
      </c>
      <c r="B1063" t="s">
        <v>617</v>
      </c>
      <c r="C1063" t="s">
        <v>1579</v>
      </c>
      <c r="D1063" t="s">
        <v>2229</v>
      </c>
      <c r="E1063" s="12">
        <v>312.06</v>
      </c>
      <c r="F1063" s="12">
        <v>31.206000000000003</v>
      </c>
    </row>
    <row r="1064" spans="1:6" x14ac:dyDescent="0.25">
      <c r="A1064" s="3">
        <v>2283096</v>
      </c>
      <c r="B1064" t="s">
        <v>617</v>
      </c>
      <c r="C1064" t="s">
        <v>1579</v>
      </c>
      <c r="D1064" t="s">
        <v>2230</v>
      </c>
      <c r="E1064" s="12">
        <v>280.83999999999997</v>
      </c>
      <c r="F1064" s="12">
        <v>28.084</v>
      </c>
    </row>
    <row r="1065" spans="1:6" x14ac:dyDescent="0.25">
      <c r="A1065" s="3">
        <v>2283097</v>
      </c>
      <c r="B1065" t="s">
        <v>617</v>
      </c>
      <c r="C1065" t="s">
        <v>1579</v>
      </c>
      <c r="D1065" t="s">
        <v>2231</v>
      </c>
      <c r="E1065" s="12">
        <v>648.34</v>
      </c>
      <c r="F1065" s="12">
        <v>64.834000000000003</v>
      </c>
    </row>
    <row r="1066" spans="1:6" x14ac:dyDescent="0.25">
      <c r="A1066" s="3">
        <v>2293467</v>
      </c>
      <c r="B1066" t="s">
        <v>617</v>
      </c>
      <c r="C1066" t="s">
        <v>2233</v>
      </c>
      <c r="D1066" t="s">
        <v>2235</v>
      </c>
      <c r="E1066" s="12">
        <v>272.16000000000003</v>
      </c>
      <c r="F1066" s="12">
        <v>27.216000000000005</v>
      </c>
    </row>
    <row r="1067" spans="1:6" x14ac:dyDescent="0.25">
      <c r="A1067" s="3">
        <v>2293468</v>
      </c>
      <c r="B1067" t="s">
        <v>617</v>
      </c>
      <c r="C1067" t="s">
        <v>2233</v>
      </c>
      <c r="D1067" t="s">
        <v>2238</v>
      </c>
      <c r="E1067" s="12">
        <v>588.84</v>
      </c>
      <c r="F1067" s="12">
        <v>58.884000000000007</v>
      </c>
    </row>
    <row r="1068" spans="1:6" x14ac:dyDescent="0.25">
      <c r="A1068" s="3">
        <v>2334950</v>
      </c>
      <c r="B1068" t="s">
        <v>617</v>
      </c>
      <c r="C1068" t="s">
        <v>1522</v>
      </c>
      <c r="D1068" t="s">
        <v>2240</v>
      </c>
      <c r="E1068" s="12">
        <v>273.42</v>
      </c>
      <c r="F1068" s="12">
        <v>27.342000000000002</v>
      </c>
    </row>
    <row r="1069" spans="1:6" x14ac:dyDescent="0.25">
      <c r="A1069" s="3">
        <v>2334947</v>
      </c>
      <c r="B1069" t="s">
        <v>617</v>
      </c>
      <c r="C1069" t="s">
        <v>1522</v>
      </c>
      <c r="D1069" t="s">
        <v>2241</v>
      </c>
      <c r="E1069" s="12">
        <v>273.42</v>
      </c>
      <c r="F1069" s="12">
        <v>27.342000000000002</v>
      </c>
    </row>
    <row r="1070" spans="1:6" x14ac:dyDescent="0.25">
      <c r="A1070" s="3">
        <v>2334944</v>
      </c>
      <c r="B1070" t="s">
        <v>617</v>
      </c>
      <c r="C1070" t="s">
        <v>1522</v>
      </c>
      <c r="D1070" t="s">
        <v>2242</v>
      </c>
      <c r="E1070" s="12">
        <v>591.36</v>
      </c>
      <c r="F1070" s="12">
        <v>59.136000000000003</v>
      </c>
    </row>
    <row r="1071" spans="1:6" x14ac:dyDescent="0.25">
      <c r="A1071" s="3">
        <v>2336397</v>
      </c>
      <c r="B1071" t="s">
        <v>617</v>
      </c>
      <c r="C1071" t="s">
        <v>1522</v>
      </c>
      <c r="D1071" t="s">
        <v>2244</v>
      </c>
      <c r="E1071" s="12">
        <v>851.76</v>
      </c>
      <c r="F1071" s="12">
        <v>85.176000000000002</v>
      </c>
    </row>
    <row r="1072" spans="1:6" x14ac:dyDescent="0.25">
      <c r="A1072" s="3">
        <v>2293093</v>
      </c>
      <c r="B1072" t="s">
        <v>617</v>
      </c>
      <c r="C1072" t="s">
        <v>1522</v>
      </c>
      <c r="D1072" t="s">
        <v>2235</v>
      </c>
      <c r="E1072" s="12">
        <v>272.16000000000003</v>
      </c>
      <c r="F1072" s="12">
        <v>27.216000000000005</v>
      </c>
    </row>
    <row r="1073" spans="1:6" x14ac:dyDescent="0.25">
      <c r="A1073" s="3">
        <v>2293094</v>
      </c>
      <c r="B1073" t="s">
        <v>617</v>
      </c>
      <c r="C1073" t="s">
        <v>1522</v>
      </c>
      <c r="D1073" t="s">
        <v>2238</v>
      </c>
      <c r="E1073" s="12">
        <v>588.84</v>
      </c>
      <c r="F1073" s="12">
        <v>58.884000000000007</v>
      </c>
    </row>
    <row r="1074" spans="1:6" x14ac:dyDescent="0.25">
      <c r="A1074" s="3">
        <v>2293095</v>
      </c>
      <c r="B1074" t="s">
        <v>617</v>
      </c>
      <c r="C1074" t="s">
        <v>1522</v>
      </c>
      <c r="D1074" t="s">
        <v>2248</v>
      </c>
      <c r="E1074" s="12">
        <v>881.16</v>
      </c>
      <c r="F1074" s="12">
        <v>88.116</v>
      </c>
    </row>
    <row r="1075" spans="1:6" x14ac:dyDescent="0.25">
      <c r="A1075" s="3">
        <v>2303748</v>
      </c>
      <c r="B1075" t="s">
        <v>617</v>
      </c>
      <c r="C1075" t="s">
        <v>1530</v>
      </c>
      <c r="D1075" t="s">
        <v>2250</v>
      </c>
      <c r="E1075" s="12">
        <v>299.03999999999996</v>
      </c>
      <c r="F1075" s="12">
        <v>29.903999999999996</v>
      </c>
    </row>
    <row r="1076" spans="1:6" x14ac:dyDescent="0.25">
      <c r="A1076" s="3">
        <v>2303760</v>
      </c>
      <c r="B1076" t="s">
        <v>617</v>
      </c>
      <c r="C1076" t="s">
        <v>1530</v>
      </c>
      <c r="D1076" t="s">
        <v>2252</v>
      </c>
      <c r="E1076" s="12">
        <v>590.52</v>
      </c>
      <c r="F1076" s="12">
        <v>59.052</v>
      </c>
    </row>
    <row r="1077" spans="1:6" x14ac:dyDescent="0.25">
      <c r="A1077" s="3">
        <v>2303750</v>
      </c>
      <c r="B1077" t="s">
        <v>617</v>
      </c>
      <c r="C1077" t="s">
        <v>1530</v>
      </c>
      <c r="D1077" t="s">
        <v>2254</v>
      </c>
      <c r="E1077" s="12">
        <v>911.96</v>
      </c>
      <c r="F1077" s="12">
        <v>91.196000000000012</v>
      </c>
    </row>
    <row r="1078" spans="1:6" x14ac:dyDescent="0.25">
      <c r="A1078" s="3">
        <v>2303736</v>
      </c>
      <c r="B1078" t="s">
        <v>617</v>
      </c>
      <c r="C1078" t="s">
        <v>1530</v>
      </c>
      <c r="D1078" t="s">
        <v>2256</v>
      </c>
      <c r="E1078" s="12">
        <v>99.82</v>
      </c>
      <c r="F1078" s="12">
        <v>9.9819999999999993</v>
      </c>
    </row>
    <row r="1079" spans="1:6" x14ac:dyDescent="0.25">
      <c r="A1079" s="3">
        <v>2303738</v>
      </c>
      <c r="B1079" t="s">
        <v>617</v>
      </c>
      <c r="C1079" t="s">
        <v>1530</v>
      </c>
      <c r="D1079" t="s">
        <v>2258</v>
      </c>
      <c r="E1079" s="12">
        <v>187.04</v>
      </c>
      <c r="F1079" s="12">
        <v>18.704000000000001</v>
      </c>
    </row>
    <row r="1080" spans="1:6" x14ac:dyDescent="0.25">
      <c r="A1080" s="3">
        <v>2303741</v>
      </c>
      <c r="B1080" t="s">
        <v>617</v>
      </c>
      <c r="C1080" t="s">
        <v>1530</v>
      </c>
      <c r="D1080" t="s">
        <v>2260</v>
      </c>
      <c r="E1080" s="12">
        <v>241.78</v>
      </c>
      <c r="F1080" s="12">
        <v>24.178000000000001</v>
      </c>
    </row>
    <row r="1081" spans="1:6" x14ac:dyDescent="0.25">
      <c r="A1081" s="3">
        <v>2303743</v>
      </c>
      <c r="B1081" t="s">
        <v>617</v>
      </c>
      <c r="C1081" t="s">
        <v>1530</v>
      </c>
      <c r="D1081" t="s">
        <v>2262</v>
      </c>
      <c r="E1081" s="12">
        <v>300.02</v>
      </c>
      <c r="F1081" s="12">
        <v>30.001999999999999</v>
      </c>
    </row>
    <row r="1082" spans="1:6" x14ac:dyDescent="0.25">
      <c r="A1082" s="3">
        <v>2286994</v>
      </c>
      <c r="B1082" t="s">
        <v>617</v>
      </c>
      <c r="C1082" t="s">
        <v>1587</v>
      </c>
      <c r="D1082" t="s">
        <v>2264</v>
      </c>
      <c r="E1082" s="12">
        <v>247.79999999999998</v>
      </c>
      <c r="F1082" s="12">
        <v>24.78</v>
      </c>
    </row>
    <row r="1083" spans="1:6" x14ac:dyDescent="0.25">
      <c r="A1083" s="3">
        <v>2332159</v>
      </c>
      <c r="B1083" t="s">
        <v>617</v>
      </c>
      <c r="C1083" t="s">
        <v>1587</v>
      </c>
      <c r="D1083" t="s">
        <v>2264</v>
      </c>
      <c r="E1083" s="12">
        <v>247.79999999999998</v>
      </c>
      <c r="F1083" s="12">
        <v>24.78</v>
      </c>
    </row>
    <row r="1084" spans="1:6" x14ac:dyDescent="0.25">
      <c r="A1084" s="3">
        <v>2287040</v>
      </c>
      <c r="B1084" t="s">
        <v>617</v>
      </c>
      <c r="C1084" t="s">
        <v>1587</v>
      </c>
      <c r="D1084" t="s">
        <v>2265</v>
      </c>
      <c r="E1084" s="12">
        <v>582.4</v>
      </c>
      <c r="F1084" s="12">
        <v>58.24</v>
      </c>
    </row>
    <row r="1085" spans="1:6" x14ac:dyDescent="0.25">
      <c r="A1085" s="3">
        <v>2332161</v>
      </c>
      <c r="B1085" t="s">
        <v>617</v>
      </c>
      <c r="C1085" t="s">
        <v>1587</v>
      </c>
      <c r="D1085" t="s">
        <v>2265</v>
      </c>
      <c r="E1085" s="12">
        <v>582.4</v>
      </c>
      <c r="F1085" s="12">
        <v>58.24</v>
      </c>
    </row>
    <row r="1086" spans="1:6" x14ac:dyDescent="0.25">
      <c r="A1086" s="3">
        <v>2299074</v>
      </c>
      <c r="B1086" t="s">
        <v>617</v>
      </c>
      <c r="C1086" t="s">
        <v>1587</v>
      </c>
      <c r="D1086" t="s">
        <v>2266</v>
      </c>
      <c r="E1086" s="12">
        <v>264.59999999999997</v>
      </c>
      <c r="F1086" s="12">
        <v>26.459999999999997</v>
      </c>
    </row>
    <row r="1087" spans="1:6" x14ac:dyDescent="0.25">
      <c r="A1087" s="3">
        <v>2335241</v>
      </c>
      <c r="B1087" t="s">
        <v>617</v>
      </c>
      <c r="C1087" t="s">
        <v>1587</v>
      </c>
      <c r="D1087" t="s">
        <v>2266</v>
      </c>
      <c r="E1087" s="12">
        <v>264.46000000000004</v>
      </c>
      <c r="F1087" s="12">
        <v>26.446000000000005</v>
      </c>
    </row>
    <row r="1088" spans="1:6" x14ac:dyDescent="0.25">
      <c r="A1088" s="3">
        <v>2299080</v>
      </c>
      <c r="B1088" t="s">
        <v>617</v>
      </c>
      <c r="C1088" t="s">
        <v>1587</v>
      </c>
      <c r="D1088" t="s">
        <v>2267</v>
      </c>
      <c r="E1088" s="12">
        <v>599.19999999999993</v>
      </c>
      <c r="F1088" s="12">
        <v>59.919999999999995</v>
      </c>
    </row>
    <row r="1089" spans="1:6" x14ac:dyDescent="0.25">
      <c r="A1089" s="3">
        <v>2335237</v>
      </c>
      <c r="B1089" t="s">
        <v>617</v>
      </c>
      <c r="C1089" t="s">
        <v>1587</v>
      </c>
      <c r="D1089" t="s">
        <v>2267</v>
      </c>
      <c r="E1089" s="12">
        <v>597.66</v>
      </c>
      <c r="F1089" s="12">
        <v>59.765999999999998</v>
      </c>
    </row>
    <row r="1090" spans="1:6" x14ac:dyDescent="0.25">
      <c r="A1090" s="3">
        <v>2299068</v>
      </c>
      <c r="B1090" t="s">
        <v>617</v>
      </c>
      <c r="C1090" t="s">
        <v>1587</v>
      </c>
      <c r="D1090" t="s">
        <v>2268</v>
      </c>
      <c r="E1090" s="12">
        <v>933.80000000000007</v>
      </c>
      <c r="F1090" s="12">
        <v>93.38000000000001</v>
      </c>
    </row>
    <row r="1091" spans="1:6" x14ac:dyDescent="0.25">
      <c r="A1091" s="3">
        <v>2335245</v>
      </c>
      <c r="B1091" t="s">
        <v>617</v>
      </c>
      <c r="C1091" t="s">
        <v>1587</v>
      </c>
      <c r="D1091" t="s">
        <v>2268</v>
      </c>
      <c r="E1091" s="12">
        <v>931.28</v>
      </c>
      <c r="F1091" s="12">
        <v>93.128</v>
      </c>
    </row>
    <row r="1092" spans="1:6" x14ac:dyDescent="0.25">
      <c r="A1092" s="3">
        <v>2287021</v>
      </c>
      <c r="B1092" t="s">
        <v>617</v>
      </c>
      <c r="C1092" t="s">
        <v>1587</v>
      </c>
      <c r="D1092" t="s">
        <v>2269</v>
      </c>
      <c r="E1092" s="12">
        <v>253.40000000000003</v>
      </c>
      <c r="F1092" s="12">
        <v>25.340000000000003</v>
      </c>
    </row>
    <row r="1093" spans="1:6" x14ac:dyDescent="0.25">
      <c r="A1093" s="3">
        <v>2332160</v>
      </c>
      <c r="B1093" t="s">
        <v>617</v>
      </c>
      <c r="C1093" t="s">
        <v>1587</v>
      </c>
      <c r="D1093" t="s">
        <v>2269</v>
      </c>
      <c r="E1093" s="12">
        <v>253.40000000000003</v>
      </c>
      <c r="F1093" s="12">
        <v>25.340000000000003</v>
      </c>
    </row>
    <row r="1094" spans="1:6" x14ac:dyDescent="0.25">
      <c r="A1094" s="3">
        <v>2287048</v>
      </c>
      <c r="B1094" t="s">
        <v>617</v>
      </c>
      <c r="C1094" t="s">
        <v>1587</v>
      </c>
      <c r="D1094" t="s">
        <v>2270</v>
      </c>
      <c r="E1094" s="12">
        <v>595</v>
      </c>
      <c r="F1094" s="12">
        <v>59.5</v>
      </c>
    </row>
    <row r="1095" spans="1:6" x14ac:dyDescent="0.25">
      <c r="A1095" s="3">
        <v>2332162</v>
      </c>
      <c r="B1095" t="s">
        <v>617</v>
      </c>
      <c r="C1095" t="s">
        <v>1587</v>
      </c>
      <c r="D1095" t="s">
        <v>2270</v>
      </c>
      <c r="E1095" s="12">
        <v>595</v>
      </c>
      <c r="F1095" s="12">
        <v>59.5</v>
      </c>
    </row>
    <row r="1096" spans="1:6" x14ac:dyDescent="0.25">
      <c r="A1096" s="3">
        <v>2335229</v>
      </c>
      <c r="B1096" t="s">
        <v>617</v>
      </c>
      <c r="C1096" t="s">
        <v>1587</v>
      </c>
      <c r="D1096" t="s">
        <v>2271</v>
      </c>
      <c r="E1096" s="12">
        <v>266.56</v>
      </c>
      <c r="F1096" s="12">
        <v>26.656000000000002</v>
      </c>
    </row>
    <row r="1097" spans="1:6" x14ac:dyDescent="0.25">
      <c r="A1097" s="3">
        <v>2335249</v>
      </c>
      <c r="B1097" t="s">
        <v>617</v>
      </c>
      <c r="C1097" t="s">
        <v>1587</v>
      </c>
      <c r="D1097" t="s">
        <v>2272</v>
      </c>
      <c r="E1097" s="12">
        <v>599.9</v>
      </c>
      <c r="F1097" s="12">
        <v>59.99</v>
      </c>
    </row>
    <row r="1098" spans="1:6" x14ac:dyDescent="0.25">
      <c r="A1098" s="3">
        <v>2287070</v>
      </c>
      <c r="B1098" t="s">
        <v>617</v>
      </c>
      <c r="C1098" t="s">
        <v>1587</v>
      </c>
      <c r="D1098" t="s">
        <v>2273</v>
      </c>
      <c r="E1098" s="12">
        <v>75.600000000000009</v>
      </c>
      <c r="F1098" s="12">
        <v>7.5600000000000014</v>
      </c>
    </row>
    <row r="1099" spans="1:6" x14ac:dyDescent="0.25">
      <c r="A1099" s="3">
        <v>2287078</v>
      </c>
      <c r="B1099" t="s">
        <v>617</v>
      </c>
      <c r="C1099" t="s">
        <v>1587</v>
      </c>
      <c r="D1099" t="s">
        <v>2274</v>
      </c>
      <c r="E1099" s="12">
        <v>141.4</v>
      </c>
      <c r="F1099" s="12">
        <v>14.14</v>
      </c>
    </row>
    <row r="1100" spans="1:6" x14ac:dyDescent="0.25">
      <c r="A1100" s="3">
        <v>2287085</v>
      </c>
      <c r="B1100" t="s">
        <v>617</v>
      </c>
      <c r="C1100" t="s">
        <v>1587</v>
      </c>
      <c r="D1100" t="s">
        <v>2275</v>
      </c>
      <c r="E1100" s="12">
        <v>184.79999999999998</v>
      </c>
      <c r="F1100" s="12">
        <v>18.48</v>
      </c>
    </row>
    <row r="1101" spans="1:6" x14ac:dyDescent="0.25">
      <c r="A1101" s="3">
        <v>2295313</v>
      </c>
      <c r="B1101" t="s">
        <v>617</v>
      </c>
      <c r="C1101" t="s">
        <v>1587</v>
      </c>
      <c r="D1101" t="s">
        <v>2276</v>
      </c>
      <c r="E1101" s="12">
        <v>98.42</v>
      </c>
      <c r="F1101" s="12">
        <v>9.8420000000000005</v>
      </c>
    </row>
    <row r="1102" spans="1:6" x14ac:dyDescent="0.25">
      <c r="A1102" s="3">
        <v>2295314</v>
      </c>
      <c r="B1102" t="s">
        <v>617</v>
      </c>
      <c r="C1102" t="s">
        <v>1587</v>
      </c>
      <c r="D1102" t="s">
        <v>2277</v>
      </c>
      <c r="E1102" s="12">
        <v>133.56</v>
      </c>
      <c r="F1102" s="12">
        <v>13.356000000000002</v>
      </c>
    </row>
    <row r="1103" spans="1:6" x14ac:dyDescent="0.25">
      <c r="A1103" s="3">
        <v>2295315</v>
      </c>
      <c r="B1103" t="s">
        <v>617</v>
      </c>
      <c r="C1103" t="s">
        <v>1587</v>
      </c>
      <c r="D1103" t="s">
        <v>2278</v>
      </c>
      <c r="E1103" s="12">
        <v>183.82000000000002</v>
      </c>
      <c r="F1103" s="12">
        <v>18.382000000000001</v>
      </c>
    </row>
    <row r="1104" spans="1:6" x14ac:dyDescent="0.25">
      <c r="A1104" s="3">
        <v>2295316</v>
      </c>
      <c r="B1104" t="s">
        <v>617</v>
      </c>
      <c r="C1104" t="s">
        <v>1587</v>
      </c>
      <c r="D1104" t="s">
        <v>2279</v>
      </c>
      <c r="E1104" s="12">
        <v>234.35999999999999</v>
      </c>
      <c r="F1104" s="12">
        <v>23.436</v>
      </c>
    </row>
    <row r="1105" spans="1:6" x14ac:dyDescent="0.25">
      <c r="A1105" s="3">
        <v>2295317</v>
      </c>
      <c r="B1105" t="s">
        <v>617</v>
      </c>
      <c r="C1105" t="s">
        <v>1587</v>
      </c>
      <c r="D1105" t="s">
        <v>2280</v>
      </c>
      <c r="E1105" s="12">
        <v>282.8</v>
      </c>
      <c r="F1105" s="12">
        <v>28.28</v>
      </c>
    </row>
    <row r="1106" spans="1:6" x14ac:dyDescent="0.25">
      <c r="A1106" s="3">
        <v>2334959</v>
      </c>
      <c r="B1106" t="s">
        <v>617</v>
      </c>
      <c r="C1106" t="s">
        <v>1592</v>
      </c>
      <c r="D1106" t="s">
        <v>2281</v>
      </c>
      <c r="E1106" s="12">
        <v>273.42</v>
      </c>
      <c r="F1106" s="12">
        <v>27.342000000000002</v>
      </c>
    </row>
    <row r="1107" spans="1:6" x14ac:dyDescent="0.25">
      <c r="A1107" s="3">
        <v>2334954</v>
      </c>
      <c r="B1107" t="s">
        <v>617</v>
      </c>
      <c r="C1107" t="s">
        <v>1592</v>
      </c>
      <c r="D1107" t="s">
        <v>2283</v>
      </c>
      <c r="E1107" s="12">
        <v>591.36</v>
      </c>
      <c r="F1107" s="12">
        <v>59.136000000000003</v>
      </c>
    </row>
    <row r="1108" spans="1:6" x14ac:dyDescent="0.25">
      <c r="A1108" s="3">
        <v>2336398</v>
      </c>
      <c r="B1108" t="s">
        <v>617</v>
      </c>
      <c r="C1108" t="s">
        <v>1592</v>
      </c>
      <c r="D1108" t="s">
        <v>2285</v>
      </c>
      <c r="E1108" s="12">
        <v>851.76</v>
      </c>
      <c r="F1108" s="12">
        <v>85.176000000000002</v>
      </c>
    </row>
    <row r="1109" spans="1:6" x14ac:dyDescent="0.25">
      <c r="A1109" s="3">
        <v>2293108</v>
      </c>
      <c r="B1109" t="s">
        <v>617</v>
      </c>
      <c r="C1109" t="s">
        <v>1592</v>
      </c>
      <c r="D1109" t="s">
        <v>2248</v>
      </c>
      <c r="E1109" s="12">
        <v>881.16</v>
      </c>
      <c r="F1109" s="12">
        <v>88.116</v>
      </c>
    </row>
    <row r="1110" spans="1:6" x14ac:dyDescent="0.25">
      <c r="A1110" s="3">
        <v>2293106</v>
      </c>
      <c r="B1110" t="s">
        <v>617</v>
      </c>
      <c r="C1110" t="s">
        <v>1600</v>
      </c>
      <c r="D1110" t="s">
        <v>2235</v>
      </c>
      <c r="E1110" s="12">
        <v>272.16000000000003</v>
      </c>
      <c r="F1110" s="12">
        <v>27.216000000000005</v>
      </c>
    </row>
    <row r="1111" spans="1:6" x14ac:dyDescent="0.25">
      <c r="A1111" s="3">
        <v>2293107</v>
      </c>
      <c r="B1111" t="s">
        <v>617</v>
      </c>
      <c r="C1111" t="s">
        <v>1600</v>
      </c>
      <c r="D1111" t="s">
        <v>2238</v>
      </c>
      <c r="E1111" s="12">
        <v>588.84</v>
      </c>
      <c r="F1111" s="12">
        <v>58.884000000000007</v>
      </c>
    </row>
    <row r="1112" spans="1:6" x14ac:dyDescent="0.25">
      <c r="A1112" s="3">
        <v>2287110</v>
      </c>
      <c r="B1112" t="s">
        <v>617</v>
      </c>
      <c r="C1112" t="s">
        <v>1601</v>
      </c>
      <c r="D1112" t="s">
        <v>2290</v>
      </c>
      <c r="E1112" s="12">
        <v>254.79999999999998</v>
      </c>
      <c r="F1112" s="12">
        <v>25.48</v>
      </c>
    </row>
    <row r="1113" spans="1:6" x14ac:dyDescent="0.25">
      <c r="A1113" s="3">
        <v>2286995</v>
      </c>
      <c r="B1113" t="s">
        <v>617</v>
      </c>
      <c r="C1113" t="s">
        <v>1601</v>
      </c>
      <c r="D1113" t="s">
        <v>2291</v>
      </c>
      <c r="E1113" s="12">
        <v>247.79999999999998</v>
      </c>
      <c r="F1113" s="12">
        <v>24.78</v>
      </c>
    </row>
    <row r="1114" spans="1:6" x14ac:dyDescent="0.25">
      <c r="A1114" s="3">
        <v>2332152</v>
      </c>
      <c r="B1114" t="s">
        <v>617</v>
      </c>
      <c r="C1114" t="s">
        <v>1601</v>
      </c>
      <c r="D1114" t="s">
        <v>2292</v>
      </c>
      <c r="E1114" s="12">
        <v>247.79999999999998</v>
      </c>
      <c r="F1114" s="12">
        <v>24.78</v>
      </c>
    </row>
    <row r="1115" spans="1:6" x14ac:dyDescent="0.25">
      <c r="A1115" s="3">
        <v>2287041</v>
      </c>
      <c r="B1115" t="s">
        <v>617</v>
      </c>
      <c r="C1115" t="s">
        <v>1601</v>
      </c>
      <c r="D1115" t="s">
        <v>2293</v>
      </c>
      <c r="E1115" s="12">
        <v>582.4</v>
      </c>
      <c r="F1115" s="12">
        <v>58.24</v>
      </c>
    </row>
    <row r="1116" spans="1:6" x14ac:dyDescent="0.25">
      <c r="A1116" s="3">
        <v>2332154</v>
      </c>
      <c r="B1116" t="s">
        <v>617</v>
      </c>
      <c r="C1116" t="s">
        <v>1601</v>
      </c>
      <c r="D1116" t="s">
        <v>2294</v>
      </c>
      <c r="E1116" s="12">
        <v>582.4</v>
      </c>
      <c r="F1116" s="12">
        <v>58.24</v>
      </c>
    </row>
    <row r="1117" spans="1:6" x14ac:dyDescent="0.25">
      <c r="A1117" s="3">
        <v>2287072</v>
      </c>
      <c r="B1117" t="s">
        <v>617</v>
      </c>
      <c r="C1117" t="s">
        <v>1601</v>
      </c>
      <c r="D1117" t="s">
        <v>2295</v>
      </c>
      <c r="E1117" s="12">
        <v>75.600000000000009</v>
      </c>
      <c r="F1117" s="12">
        <v>7.5600000000000014</v>
      </c>
    </row>
    <row r="1118" spans="1:6" x14ac:dyDescent="0.25">
      <c r="A1118" s="3">
        <v>2287080</v>
      </c>
      <c r="B1118" t="s">
        <v>617</v>
      </c>
      <c r="C1118" t="s">
        <v>1601</v>
      </c>
      <c r="D1118" t="s">
        <v>2296</v>
      </c>
      <c r="E1118" s="12">
        <v>141.4</v>
      </c>
      <c r="F1118" s="12">
        <v>14.14</v>
      </c>
    </row>
    <row r="1119" spans="1:6" x14ac:dyDescent="0.25">
      <c r="A1119" s="3">
        <v>2287087</v>
      </c>
      <c r="B1119" t="s">
        <v>617</v>
      </c>
      <c r="C1119" t="s">
        <v>1601</v>
      </c>
      <c r="D1119" t="s">
        <v>2297</v>
      </c>
      <c r="E1119" s="12">
        <v>184.79999999999998</v>
      </c>
      <c r="F1119" s="12">
        <v>18.48</v>
      </c>
    </row>
    <row r="1120" spans="1:6" x14ac:dyDescent="0.25">
      <c r="A1120" s="3">
        <v>2332048</v>
      </c>
      <c r="B1120" t="s">
        <v>617</v>
      </c>
      <c r="C1120" t="s">
        <v>1604</v>
      </c>
      <c r="D1120" t="s">
        <v>2298</v>
      </c>
      <c r="E1120" s="12">
        <v>607.6</v>
      </c>
      <c r="F1120" s="12">
        <v>60.760000000000005</v>
      </c>
    </row>
    <row r="1121" spans="1:6" x14ac:dyDescent="0.25">
      <c r="A1121" s="3">
        <v>2291613</v>
      </c>
      <c r="B1121" t="s">
        <v>617</v>
      </c>
      <c r="C1121" t="s">
        <v>1604</v>
      </c>
      <c r="D1121" t="s">
        <v>2299</v>
      </c>
      <c r="E1121" s="12">
        <v>75.600000000000009</v>
      </c>
      <c r="F1121" s="12">
        <v>7.5600000000000014</v>
      </c>
    </row>
    <row r="1122" spans="1:6" x14ac:dyDescent="0.25">
      <c r="A1122" s="3">
        <v>2291735</v>
      </c>
      <c r="B1122" t="s">
        <v>617</v>
      </c>
      <c r="C1122" t="s">
        <v>1604</v>
      </c>
      <c r="D1122" t="s">
        <v>2301</v>
      </c>
      <c r="E1122" s="12">
        <v>141.4</v>
      </c>
      <c r="F1122" s="12">
        <v>14.14</v>
      </c>
    </row>
    <row r="1123" spans="1:6" x14ac:dyDescent="0.25">
      <c r="A1123" s="3">
        <v>2291780</v>
      </c>
      <c r="B1123" t="s">
        <v>617</v>
      </c>
      <c r="C1123" t="s">
        <v>1604</v>
      </c>
      <c r="D1123" t="s">
        <v>2303</v>
      </c>
      <c r="E1123" s="12">
        <v>184.79999999999998</v>
      </c>
      <c r="F1123" s="12">
        <v>18.48</v>
      </c>
    </row>
    <row r="1124" spans="1:6" x14ac:dyDescent="0.25">
      <c r="A1124" s="3">
        <v>2287111</v>
      </c>
      <c r="B1124" t="s">
        <v>617</v>
      </c>
      <c r="C1124" t="s">
        <v>1604</v>
      </c>
      <c r="D1124" t="s">
        <v>2305</v>
      </c>
      <c r="E1124" s="12">
        <v>254.79999999999998</v>
      </c>
      <c r="F1124" s="12">
        <v>25.48</v>
      </c>
    </row>
    <row r="1125" spans="1:6" x14ac:dyDescent="0.25">
      <c r="A1125" s="3">
        <v>2286987</v>
      </c>
      <c r="B1125" t="s">
        <v>617</v>
      </c>
      <c r="C1125" t="s">
        <v>1604</v>
      </c>
      <c r="D1125" t="s">
        <v>2306</v>
      </c>
      <c r="E1125" s="12">
        <v>247.79999999999998</v>
      </c>
      <c r="F1125" s="12">
        <v>24.78</v>
      </c>
    </row>
    <row r="1126" spans="1:6" x14ac:dyDescent="0.25">
      <c r="A1126" s="3">
        <v>2287019</v>
      </c>
      <c r="B1126" t="s">
        <v>617</v>
      </c>
      <c r="C1126" t="s">
        <v>1604</v>
      </c>
      <c r="D1126" t="s">
        <v>2307</v>
      </c>
      <c r="E1126" s="12">
        <v>253.40000000000003</v>
      </c>
      <c r="F1126" s="12">
        <v>25.340000000000003</v>
      </c>
    </row>
    <row r="1127" spans="1:6" x14ac:dyDescent="0.25">
      <c r="A1127" s="3">
        <v>2287034</v>
      </c>
      <c r="B1127" t="s">
        <v>617</v>
      </c>
      <c r="C1127" t="s">
        <v>1604</v>
      </c>
      <c r="D1127" t="s">
        <v>2308</v>
      </c>
      <c r="E1127" s="12">
        <v>582.4</v>
      </c>
      <c r="F1127" s="12">
        <v>58.24</v>
      </c>
    </row>
    <row r="1128" spans="1:6" x14ac:dyDescent="0.25">
      <c r="A1128" s="3">
        <v>2287046</v>
      </c>
      <c r="B1128" t="s">
        <v>617</v>
      </c>
      <c r="C1128" t="s">
        <v>1604</v>
      </c>
      <c r="D1128" t="s">
        <v>2309</v>
      </c>
      <c r="E1128" s="12">
        <v>595</v>
      </c>
      <c r="F1128" s="12">
        <v>59.5</v>
      </c>
    </row>
    <row r="1129" spans="1:6" x14ac:dyDescent="0.25">
      <c r="A1129" s="3">
        <v>2332035</v>
      </c>
      <c r="B1129" t="s">
        <v>617</v>
      </c>
      <c r="C1129" t="s">
        <v>1604</v>
      </c>
      <c r="D1129" t="s">
        <v>2310</v>
      </c>
      <c r="E1129" s="12">
        <v>247.79999999999998</v>
      </c>
      <c r="F1129" s="12">
        <v>24.78</v>
      </c>
    </row>
    <row r="1130" spans="1:6" x14ac:dyDescent="0.25">
      <c r="A1130" s="3">
        <v>2332036</v>
      </c>
      <c r="B1130" t="s">
        <v>617</v>
      </c>
      <c r="C1130" t="s">
        <v>1604</v>
      </c>
      <c r="D1130" t="s">
        <v>2311</v>
      </c>
      <c r="E1130" s="12">
        <v>253.40000000000003</v>
      </c>
      <c r="F1130" s="12">
        <v>25.340000000000003</v>
      </c>
    </row>
    <row r="1131" spans="1:6" x14ac:dyDescent="0.25">
      <c r="A1131" s="3">
        <v>2332037</v>
      </c>
      <c r="B1131" t="s">
        <v>617</v>
      </c>
      <c r="C1131" t="s">
        <v>1604</v>
      </c>
      <c r="D1131" t="s">
        <v>2312</v>
      </c>
      <c r="E1131" s="12">
        <v>582.4</v>
      </c>
      <c r="F1131" s="12">
        <v>58.24</v>
      </c>
    </row>
    <row r="1132" spans="1:6" x14ac:dyDescent="0.25">
      <c r="A1132" s="3">
        <v>2332038</v>
      </c>
      <c r="B1132" t="s">
        <v>617</v>
      </c>
      <c r="C1132" t="s">
        <v>1604</v>
      </c>
      <c r="D1132" t="s">
        <v>2313</v>
      </c>
      <c r="E1132" s="12">
        <v>595</v>
      </c>
      <c r="F1132" s="12">
        <v>59.5</v>
      </c>
    </row>
    <row r="1133" spans="1:6" x14ac:dyDescent="0.25">
      <c r="A1133" s="3">
        <v>2332047</v>
      </c>
      <c r="B1133" t="s">
        <v>617</v>
      </c>
      <c r="C1133" t="s">
        <v>1604</v>
      </c>
      <c r="D1133" t="s">
        <v>2314</v>
      </c>
      <c r="E1133" s="12">
        <v>264.59999999999997</v>
      </c>
      <c r="F1133" s="12">
        <v>26.459999999999997</v>
      </c>
    </row>
    <row r="1134" spans="1:6" x14ac:dyDescent="0.25">
      <c r="A1134" s="3">
        <v>2298245</v>
      </c>
      <c r="B1134" t="s">
        <v>617</v>
      </c>
      <c r="C1134" t="s">
        <v>885</v>
      </c>
      <c r="D1134" t="s">
        <v>2315</v>
      </c>
      <c r="E1134" s="12">
        <v>143.5</v>
      </c>
      <c r="F1134" s="12">
        <v>14.350000000000001</v>
      </c>
    </row>
    <row r="1135" spans="1:6" x14ac:dyDescent="0.25">
      <c r="A1135" s="3">
        <v>2298247</v>
      </c>
      <c r="B1135" t="s">
        <v>617</v>
      </c>
      <c r="C1135" t="s">
        <v>885</v>
      </c>
      <c r="D1135" t="s">
        <v>2317</v>
      </c>
      <c r="E1135" s="12">
        <v>211.26</v>
      </c>
      <c r="F1135" s="12">
        <v>21.126000000000001</v>
      </c>
    </row>
    <row r="1136" spans="1:6" x14ac:dyDescent="0.25">
      <c r="A1136" s="3">
        <v>2298613</v>
      </c>
      <c r="B1136" t="s">
        <v>617</v>
      </c>
      <c r="C1136" t="s">
        <v>885</v>
      </c>
      <c r="D1136" t="s">
        <v>2319</v>
      </c>
      <c r="E1136" s="12">
        <v>252.56</v>
      </c>
      <c r="F1136" s="12">
        <v>25.256</v>
      </c>
    </row>
    <row r="1137" spans="1:6" x14ac:dyDescent="0.25">
      <c r="A1137" s="3">
        <v>2298249</v>
      </c>
      <c r="B1137" t="s">
        <v>617</v>
      </c>
      <c r="C1137" t="s">
        <v>885</v>
      </c>
      <c r="D1137" t="s">
        <v>2321</v>
      </c>
      <c r="E1137" s="12">
        <v>383.46000000000004</v>
      </c>
      <c r="F1137" s="12">
        <v>38.346000000000004</v>
      </c>
    </row>
    <row r="1138" spans="1:6" x14ac:dyDescent="0.25">
      <c r="A1138" s="3">
        <v>2302126</v>
      </c>
      <c r="B1138" t="s">
        <v>617</v>
      </c>
      <c r="C1138" t="s">
        <v>885</v>
      </c>
      <c r="D1138" t="s">
        <v>2323</v>
      </c>
      <c r="E1138" s="12">
        <v>556.64</v>
      </c>
      <c r="F1138" s="12">
        <v>55.664000000000001</v>
      </c>
    </row>
    <row r="1139" spans="1:6" x14ac:dyDescent="0.25">
      <c r="A1139" s="3">
        <v>2302130</v>
      </c>
      <c r="B1139" t="s">
        <v>617</v>
      </c>
      <c r="C1139" t="s">
        <v>885</v>
      </c>
      <c r="D1139" t="s">
        <v>2325</v>
      </c>
      <c r="E1139" s="12">
        <v>553.42000000000007</v>
      </c>
      <c r="F1139" s="12">
        <v>55.342000000000013</v>
      </c>
    </row>
    <row r="1140" spans="1:6" x14ac:dyDescent="0.25">
      <c r="A1140" s="3">
        <v>2302390</v>
      </c>
      <c r="B1140" t="s">
        <v>617</v>
      </c>
      <c r="C1140" t="s">
        <v>885</v>
      </c>
      <c r="D1140" t="s">
        <v>2327</v>
      </c>
      <c r="E1140" s="12">
        <v>330.82</v>
      </c>
      <c r="F1140" s="12">
        <v>33.082000000000001</v>
      </c>
    </row>
    <row r="1141" spans="1:6" x14ac:dyDescent="0.25">
      <c r="A1141" s="3">
        <v>2302135</v>
      </c>
      <c r="B1141" t="s">
        <v>617</v>
      </c>
      <c r="C1141" t="s">
        <v>885</v>
      </c>
      <c r="D1141" t="s">
        <v>2329</v>
      </c>
      <c r="E1141" s="12">
        <v>699.02</v>
      </c>
      <c r="F1141" s="12">
        <v>69.902000000000001</v>
      </c>
    </row>
    <row r="1142" spans="1:6" x14ac:dyDescent="0.25">
      <c r="A1142" s="3">
        <v>2302391</v>
      </c>
      <c r="B1142" t="s">
        <v>617</v>
      </c>
      <c r="C1142" t="s">
        <v>885</v>
      </c>
      <c r="D1142" t="s">
        <v>2331</v>
      </c>
      <c r="E1142" s="12">
        <v>691.32</v>
      </c>
      <c r="F1142" s="12">
        <v>69.132000000000005</v>
      </c>
    </row>
    <row r="1143" spans="1:6" x14ac:dyDescent="0.25">
      <c r="A1143" s="3">
        <v>2302393</v>
      </c>
      <c r="B1143" t="s">
        <v>617</v>
      </c>
      <c r="C1143" t="s">
        <v>885</v>
      </c>
      <c r="D1143" t="s">
        <v>2333</v>
      </c>
      <c r="E1143" s="12">
        <v>519.96</v>
      </c>
      <c r="F1143" s="12">
        <v>51.996000000000009</v>
      </c>
    </row>
    <row r="1144" spans="1:6" x14ac:dyDescent="0.25">
      <c r="A1144" s="3">
        <v>2302069</v>
      </c>
      <c r="B1144" t="s">
        <v>617</v>
      </c>
      <c r="C1144" t="s">
        <v>885</v>
      </c>
      <c r="D1144" t="s">
        <v>2335</v>
      </c>
      <c r="E1144" s="12">
        <v>546</v>
      </c>
      <c r="F1144" s="12">
        <v>54.6</v>
      </c>
    </row>
    <row r="1145" spans="1:6" x14ac:dyDescent="0.25">
      <c r="A1145" s="3">
        <v>2298465</v>
      </c>
      <c r="B1145" t="s">
        <v>617</v>
      </c>
      <c r="C1145" t="s">
        <v>885</v>
      </c>
      <c r="D1145" t="s">
        <v>2337</v>
      </c>
      <c r="E1145" s="12">
        <v>127.96000000000001</v>
      </c>
      <c r="F1145" s="12">
        <v>12.796000000000001</v>
      </c>
    </row>
    <row r="1146" spans="1:6" x14ac:dyDescent="0.25">
      <c r="A1146" s="3">
        <v>2311162</v>
      </c>
      <c r="B1146" t="s">
        <v>617</v>
      </c>
      <c r="C1146" t="s">
        <v>885</v>
      </c>
      <c r="D1146" t="s">
        <v>2338</v>
      </c>
      <c r="E1146" s="12">
        <v>699.02</v>
      </c>
      <c r="F1146" s="12">
        <v>69.902000000000001</v>
      </c>
    </row>
    <row r="1147" spans="1:6" x14ac:dyDescent="0.25">
      <c r="A1147" s="3">
        <v>2289714</v>
      </c>
      <c r="B1147" t="s">
        <v>617</v>
      </c>
      <c r="C1147" t="s">
        <v>885</v>
      </c>
      <c r="D1147" t="s">
        <v>2339</v>
      </c>
      <c r="E1147" s="12">
        <v>997.07999999999993</v>
      </c>
      <c r="F1147" s="12">
        <v>99.707999999999998</v>
      </c>
    </row>
    <row r="1148" spans="1:6" x14ac:dyDescent="0.25">
      <c r="A1148" s="3">
        <v>2289519</v>
      </c>
      <c r="B1148" t="s">
        <v>617</v>
      </c>
      <c r="C1148" t="s">
        <v>885</v>
      </c>
      <c r="D1148" t="s">
        <v>2341</v>
      </c>
      <c r="E1148" s="12">
        <v>300.44</v>
      </c>
      <c r="F1148" s="12">
        <v>30.044</v>
      </c>
    </row>
    <row r="1149" spans="1:6" x14ac:dyDescent="0.25">
      <c r="A1149" s="3">
        <v>2289516</v>
      </c>
      <c r="B1149" t="s">
        <v>617</v>
      </c>
      <c r="C1149" t="s">
        <v>885</v>
      </c>
      <c r="D1149" t="s">
        <v>2343</v>
      </c>
      <c r="E1149" s="12">
        <v>641.9</v>
      </c>
      <c r="F1149" s="12">
        <v>64.19</v>
      </c>
    </row>
    <row r="1150" spans="1:6" x14ac:dyDescent="0.25">
      <c r="A1150" s="3">
        <v>2289514</v>
      </c>
      <c r="B1150" t="s">
        <v>617</v>
      </c>
      <c r="C1150" t="s">
        <v>885</v>
      </c>
      <c r="D1150" t="s">
        <v>2345</v>
      </c>
      <c r="E1150" s="12">
        <v>638.12</v>
      </c>
      <c r="F1150" s="12">
        <v>63.812000000000005</v>
      </c>
    </row>
    <row r="1151" spans="1:6" x14ac:dyDescent="0.25">
      <c r="A1151" s="3">
        <v>2289594</v>
      </c>
      <c r="B1151" t="s">
        <v>617</v>
      </c>
      <c r="C1151" t="s">
        <v>885</v>
      </c>
      <c r="D1151" t="s">
        <v>2347</v>
      </c>
      <c r="E1151" s="12">
        <v>997.07999999999993</v>
      </c>
      <c r="F1151" s="12">
        <v>99.707999999999998</v>
      </c>
    </row>
    <row r="1152" spans="1:6" x14ac:dyDescent="0.25">
      <c r="A1152" s="3">
        <v>2289700</v>
      </c>
      <c r="B1152" t="s">
        <v>617</v>
      </c>
      <c r="C1152" t="s">
        <v>885</v>
      </c>
      <c r="D1152" t="s">
        <v>2349</v>
      </c>
      <c r="E1152" s="12">
        <v>991.34</v>
      </c>
      <c r="F1152" s="12">
        <v>99.134000000000015</v>
      </c>
    </row>
    <row r="1153" spans="1:6" x14ac:dyDescent="0.25">
      <c r="A1153" s="3">
        <v>2289509</v>
      </c>
      <c r="B1153" t="s">
        <v>617</v>
      </c>
      <c r="C1153" t="s">
        <v>885</v>
      </c>
      <c r="D1153" t="s">
        <v>2351</v>
      </c>
      <c r="E1153" s="12">
        <v>75.459999999999994</v>
      </c>
      <c r="F1153" s="12">
        <v>7.5459999999999994</v>
      </c>
    </row>
    <row r="1154" spans="1:6" x14ac:dyDescent="0.25">
      <c r="A1154" s="3">
        <v>2295628</v>
      </c>
      <c r="B1154" t="s">
        <v>617</v>
      </c>
      <c r="C1154" t="s">
        <v>885</v>
      </c>
      <c r="D1154" t="s">
        <v>2353</v>
      </c>
      <c r="E1154" s="12">
        <v>109.48</v>
      </c>
      <c r="F1154" s="12">
        <v>10.948</v>
      </c>
    </row>
    <row r="1155" spans="1:6" x14ac:dyDescent="0.25">
      <c r="A1155" s="3">
        <v>2293489</v>
      </c>
      <c r="B1155" t="s">
        <v>617</v>
      </c>
      <c r="C1155" t="s">
        <v>924</v>
      </c>
      <c r="D1155" t="s">
        <v>2355</v>
      </c>
      <c r="E1155" s="12">
        <v>328.02</v>
      </c>
      <c r="F1155" s="12">
        <v>32.802</v>
      </c>
    </row>
    <row r="1156" spans="1:6" x14ac:dyDescent="0.25">
      <c r="A1156" s="3">
        <v>2293491</v>
      </c>
      <c r="B1156" t="s">
        <v>617</v>
      </c>
      <c r="C1156" t="s">
        <v>924</v>
      </c>
      <c r="D1156" t="s">
        <v>2357</v>
      </c>
      <c r="E1156" s="12">
        <v>644.28000000000009</v>
      </c>
      <c r="F1156" s="12">
        <v>64.428000000000011</v>
      </c>
    </row>
    <row r="1157" spans="1:6" x14ac:dyDescent="0.25">
      <c r="A1157" s="3">
        <v>2293496</v>
      </c>
      <c r="B1157" t="s">
        <v>617</v>
      </c>
      <c r="C1157" t="s">
        <v>924</v>
      </c>
      <c r="D1157" t="s">
        <v>2359</v>
      </c>
      <c r="E1157" s="12">
        <v>642.46</v>
      </c>
      <c r="F1157" s="12">
        <v>64.246000000000009</v>
      </c>
    </row>
    <row r="1158" spans="1:6" x14ac:dyDescent="0.25">
      <c r="A1158" s="3">
        <v>2293493</v>
      </c>
      <c r="B1158" t="s">
        <v>617</v>
      </c>
      <c r="C1158" t="s">
        <v>924</v>
      </c>
      <c r="D1158" t="s">
        <v>2361</v>
      </c>
      <c r="E1158" s="12">
        <v>707.42000000000007</v>
      </c>
      <c r="F1158" s="12">
        <v>70.742000000000004</v>
      </c>
    </row>
    <row r="1159" spans="1:6" x14ac:dyDescent="0.25">
      <c r="A1159" s="3">
        <v>2294235</v>
      </c>
      <c r="B1159" t="s">
        <v>617</v>
      </c>
      <c r="C1159" t="s">
        <v>924</v>
      </c>
      <c r="D1159" t="s">
        <v>2363</v>
      </c>
      <c r="E1159" s="12">
        <v>705.6</v>
      </c>
      <c r="F1159" s="12">
        <v>70.56</v>
      </c>
    </row>
    <row r="1160" spans="1:6" x14ac:dyDescent="0.25">
      <c r="A1160" s="3">
        <v>2308685</v>
      </c>
      <c r="B1160" t="s">
        <v>617</v>
      </c>
      <c r="C1160" t="s">
        <v>924</v>
      </c>
      <c r="D1160" t="s">
        <v>2366</v>
      </c>
      <c r="E1160" s="12">
        <v>327.18</v>
      </c>
      <c r="F1160" s="12">
        <v>32.718000000000004</v>
      </c>
    </row>
    <row r="1161" spans="1:6" x14ac:dyDescent="0.25">
      <c r="A1161" s="3">
        <v>2293474</v>
      </c>
      <c r="B1161" t="s">
        <v>617</v>
      </c>
      <c r="C1161" t="s">
        <v>924</v>
      </c>
      <c r="D1161" t="s">
        <v>2369</v>
      </c>
      <c r="E1161" s="12">
        <v>327.03999999999996</v>
      </c>
      <c r="F1161" s="12">
        <v>32.704000000000001</v>
      </c>
    </row>
    <row r="1162" spans="1:6" x14ac:dyDescent="0.25">
      <c r="A1162" s="3">
        <v>2296209</v>
      </c>
      <c r="B1162" t="s">
        <v>617</v>
      </c>
      <c r="C1162" t="s">
        <v>924</v>
      </c>
      <c r="D1162" t="s">
        <v>2372</v>
      </c>
      <c r="E1162" s="12">
        <v>333.2</v>
      </c>
      <c r="F1162" s="12">
        <v>33.32</v>
      </c>
    </row>
    <row r="1163" spans="1:6" x14ac:dyDescent="0.25">
      <c r="A1163" s="3">
        <v>2308682</v>
      </c>
      <c r="B1163" t="s">
        <v>617</v>
      </c>
      <c r="C1163" t="s">
        <v>924</v>
      </c>
      <c r="D1163" t="s">
        <v>2375</v>
      </c>
      <c r="E1163" s="12">
        <v>644.28000000000009</v>
      </c>
      <c r="F1163" s="12">
        <v>64.428000000000011</v>
      </c>
    </row>
    <row r="1164" spans="1:6" x14ac:dyDescent="0.25">
      <c r="A1164" s="3">
        <v>2293504</v>
      </c>
      <c r="B1164" t="s">
        <v>617</v>
      </c>
      <c r="C1164" t="s">
        <v>924</v>
      </c>
      <c r="D1164" t="s">
        <v>2378</v>
      </c>
      <c r="E1164" s="12">
        <v>968.10000000000014</v>
      </c>
      <c r="F1164" s="12">
        <v>96.810000000000016</v>
      </c>
    </row>
    <row r="1165" spans="1:6" x14ac:dyDescent="0.25">
      <c r="A1165" s="3">
        <v>2308681</v>
      </c>
      <c r="B1165" t="s">
        <v>617</v>
      </c>
      <c r="C1165" t="s">
        <v>924</v>
      </c>
      <c r="D1165" t="s">
        <v>2381</v>
      </c>
      <c r="E1165" s="12">
        <v>968.10000000000014</v>
      </c>
      <c r="F1165" s="12">
        <v>96.810000000000016</v>
      </c>
    </row>
    <row r="1166" spans="1:6" x14ac:dyDescent="0.25">
      <c r="A1166" s="3">
        <v>2293509</v>
      </c>
      <c r="B1166" t="s">
        <v>617</v>
      </c>
      <c r="C1166" t="s">
        <v>924</v>
      </c>
      <c r="D1166" t="s">
        <v>2384</v>
      </c>
      <c r="E1166" s="12">
        <v>970.89999999999986</v>
      </c>
      <c r="F1166" s="12">
        <v>97.089999999999989</v>
      </c>
    </row>
    <row r="1167" spans="1:6" x14ac:dyDescent="0.25">
      <c r="A1167" s="3">
        <v>2308680</v>
      </c>
      <c r="B1167" t="s">
        <v>617</v>
      </c>
      <c r="C1167" t="s">
        <v>924</v>
      </c>
      <c r="D1167" t="s">
        <v>2387</v>
      </c>
      <c r="E1167" s="12">
        <v>327.18</v>
      </c>
      <c r="F1167" s="12">
        <v>32.718000000000004</v>
      </c>
    </row>
    <row r="1168" spans="1:6" x14ac:dyDescent="0.25">
      <c r="A1168" s="3">
        <v>2308683</v>
      </c>
      <c r="B1168" t="s">
        <v>617</v>
      </c>
      <c r="C1168" t="s">
        <v>924</v>
      </c>
      <c r="D1168" t="s">
        <v>2389</v>
      </c>
      <c r="E1168" s="12">
        <v>1084.3</v>
      </c>
      <c r="F1168" s="12">
        <v>108.43</v>
      </c>
    </row>
    <row r="1169" spans="1:6" x14ac:dyDescent="0.25">
      <c r="A1169" s="3">
        <v>2294283</v>
      </c>
      <c r="B1169" t="s">
        <v>617</v>
      </c>
      <c r="C1169" t="s">
        <v>924</v>
      </c>
      <c r="D1169" t="s">
        <v>2391</v>
      </c>
      <c r="E1169" s="12">
        <v>120.53999999999999</v>
      </c>
      <c r="F1169" s="12">
        <v>12.054</v>
      </c>
    </row>
    <row r="1170" spans="1:6" x14ac:dyDescent="0.25">
      <c r="A1170" s="3">
        <v>2296234</v>
      </c>
      <c r="B1170" t="s">
        <v>617</v>
      </c>
      <c r="C1170" t="s">
        <v>924</v>
      </c>
      <c r="D1170" t="s">
        <v>2392</v>
      </c>
      <c r="E1170" s="12">
        <v>189.42</v>
      </c>
      <c r="F1170" s="12">
        <v>18.942</v>
      </c>
    </row>
    <row r="1171" spans="1:6" x14ac:dyDescent="0.25">
      <c r="A1171" s="3">
        <v>2293473</v>
      </c>
      <c r="B1171" t="s">
        <v>617</v>
      </c>
      <c r="C1171" t="s">
        <v>924</v>
      </c>
      <c r="D1171" t="s">
        <v>2393</v>
      </c>
      <c r="E1171" s="12">
        <v>189.84</v>
      </c>
      <c r="F1171" s="12">
        <v>18.984000000000002</v>
      </c>
    </row>
    <row r="1172" spans="1:6" x14ac:dyDescent="0.25">
      <c r="A1172" s="3">
        <v>2292675</v>
      </c>
      <c r="B1172" t="s">
        <v>617</v>
      </c>
      <c r="C1172" t="s">
        <v>1096</v>
      </c>
      <c r="D1172" t="s">
        <v>2394</v>
      </c>
      <c r="E1172" s="12">
        <v>308.14000000000004</v>
      </c>
      <c r="F1172" s="12">
        <v>30.814000000000007</v>
      </c>
    </row>
    <row r="1173" spans="1:6" x14ac:dyDescent="0.25">
      <c r="A1173" s="3">
        <v>2292669</v>
      </c>
      <c r="B1173" t="s">
        <v>617</v>
      </c>
      <c r="C1173" t="s">
        <v>1096</v>
      </c>
      <c r="D1173" t="s">
        <v>2396</v>
      </c>
      <c r="E1173" s="12">
        <v>309.26</v>
      </c>
      <c r="F1173" s="12">
        <v>30.926000000000002</v>
      </c>
    </row>
    <row r="1174" spans="1:6" x14ac:dyDescent="0.25">
      <c r="A1174" s="3">
        <v>2292682</v>
      </c>
      <c r="B1174" t="s">
        <v>617</v>
      </c>
      <c r="C1174" t="s">
        <v>1096</v>
      </c>
      <c r="D1174" t="s">
        <v>2398</v>
      </c>
      <c r="E1174" s="12">
        <v>329.28</v>
      </c>
      <c r="F1174" s="12">
        <v>32.927999999999997</v>
      </c>
    </row>
    <row r="1175" spans="1:6" x14ac:dyDescent="0.25">
      <c r="A1175" s="3">
        <v>2292679</v>
      </c>
      <c r="B1175" t="s">
        <v>617</v>
      </c>
      <c r="C1175" t="s">
        <v>1096</v>
      </c>
      <c r="D1175" t="s">
        <v>2400</v>
      </c>
      <c r="E1175" s="12">
        <v>326.90000000000003</v>
      </c>
      <c r="F1175" s="12">
        <v>32.690000000000005</v>
      </c>
    </row>
    <row r="1176" spans="1:6" x14ac:dyDescent="0.25">
      <c r="A1176" s="3">
        <v>2292680</v>
      </c>
      <c r="B1176" t="s">
        <v>617</v>
      </c>
      <c r="C1176" t="s">
        <v>1096</v>
      </c>
      <c r="D1176" t="s">
        <v>2402</v>
      </c>
      <c r="E1176" s="12">
        <v>326.90000000000003</v>
      </c>
      <c r="F1176" s="12">
        <v>32.690000000000005</v>
      </c>
    </row>
    <row r="1177" spans="1:6" x14ac:dyDescent="0.25">
      <c r="A1177" s="3">
        <v>2292686</v>
      </c>
      <c r="B1177" t="s">
        <v>617</v>
      </c>
      <c r="C1177" t="s">
        <v>1096</v>
      </c>
      <c r="D1177" t="s">
        <v>2404</v>
      </c>
      <c r="E1177" s="12">
        <v>656.04</v>
      </c>
      <c r="F1177" s="12">
        <v>65.603999999999999</v>
      </c>
    </row>
    <row r="1178" spans="1:6" x14ac:dyDescent="0.25">
      <c r="A1178" s="3">
        <v>2292698</v>
      </c>
      <c r="B1178" t="s">
        <v>617</v>
      </c>
      <c r="C1178" t="s">
        <v>1096</v>
      </c>
      <c r="D1178" t="s">
        <v>2406</v>
      </c>
      <c r="E1178" s="12">
        <v>157.08000000000001</v>
      </c>
      <c r="F1178" s="12">
        <v>15.708000000000002</v>
      </c>
    </row>
    <row r="1179" spans="1:6" x14ac:dyDescent="0.25">
      <c r="A1179" s="3">
        <v>2303535</v>
      </c>
      <c r="B1179" t="s">
        <v>617</v>
      </c>
      <c r="C1179" t="s">
        <v>1096</v>
      </c>
      <c r="D1179" t="s">
        <v>2407</v>
      </c>
      <c r="E1179" s="12">
        <v>207.06</v>
      </c>
      <c r="F1179" s="12">
        <v>20.706000000000003</v>
      </c>
    </row>
    <row r="1180" spans="1:6" x14ac:dyDescent="0.25">
      <c r="A1180" s="3">
        <v>2292700</v>
      </c>
      <c r="B1180" t="s">
        <v>617</v>
      </c>
      <c r="C1180" t="s">
        <v>1096</v>
      </c>
      <c r="D1180" t="s">
        <v>2408</v>
      </c>
      <c r="E1180" s="12">
        <v>281.82</v>
      </c>
      <c r="F1180" s="12">
        <v>28.182000000000002</v>
      </c>
    </row>
    <row r="1181" spans="1:6" x14ac:dyDescent="0.25">
      <c r="A1181" s="3">
        <v>2292699</v>
      </c>
      <c r="B1181" t="s">
        <v>617</v>
      </c>
      <c r="C1181" t="s">
        <v>1096</v>
      </c>
      <c r="D1181" t="s">
        <v>2410</v>
      </c>
      <c r="E1181" s="12">
        <v>283.64000000000004</v>
      </c>
      <c r="F1181" s="12">
        <v>28.364000000000004</v>
      </c>
    </row>
    <row r="1182" spans="1:6" x14ac:dyDescent="0.25">
      <c r="A1182" s="3">
        <v>2303534</v>
      </c>
      <c r="B1182" t="s">
        <v>617</v>
      </c>
      <c r="C1182" t="s">
        <v>1096</v>
      </c>
      <c r="D1182" t="s">
        <v>2412</v>
      </c>
      <c r="E1182" s="12">
        <v>295.96000000000004</v>
      </c>
      <c r="F1182" s="12">
        <v>29.596000000000004</v>
      </c>
    </row>
    <row r="1183" spans="1:6" x14ac:dyDescent="0.25">
      <c r="A1183" s="3">
        <v>2295152</v>
      </c>
      <c r="B1183" t="s">
        <v>617</v>
      </c>
      <c r="C1183" t="s">
        <v>1096</v>
      </c>
      <c r="D1183" t="s">
        <v>2413</v>
      </c>
      <c r="E1183" s="12">
        <v>504.56</v>
      </c>
      <c r="F1183" s="12">
        <v>50.456000000000003</v>
      </c>
    </row>
    <row r="1184" spans="1:6" x14ac:dyDescent="0.25">
      <c r="A1184" s="3">
        <v>2292707</v>
      </c>
      <c r="B1184" t="s">
        <v>617</v>
      </c>
      <c r="C1184" t="s">
        <v>1096</v>
      </c>
      <c r="D1184" t="s">
        <v>2415</v>
      </c>
      <c r="E1184" s="12">
        <v>605.64</v>
      </c>
      <c r="F1184" s="12">
        <v>60.564</v>
      </c>
    </row>
    <row r="1185" spans="1:6" x14ac:dyDescent="0.25">
      <c r="A1185" s="3">
        <v>2302345</v>
      </c>
      <c r="B1185" t="s">
        <v>617</v>
      </c>
      <c r="C1185" t="s">
        <v>1096</v>
      </c>
      <c r="D1185" t="s">
        <v>2417</v>
      </c>
      <c r="E1185" s="12">
        <v>110.04</v>
      </c>
      <c r="F1185" s="12">
        <v>11.004000000000001</v>
      </c>
    </row>
    <row r="1186" spans="1:6" x14ac:dyDescent="0.25">
      <c r="A1186" s="3">
        <v>2297714</v>
      </c>
      <c r="B1186" t="s">
        <v>617</v>
      </c>
      <c r="C1186" t="s">
        <v>1096</v>
      </c>
      <c r="D1186" t="s">
        <v>2418</v>
      </c>
      <c r="E1186" s="12">
        <v>273.14000000000004</v>
      </c>
      <c r="F1186" s="12">
        <v>27.314000000000007</v>
      </c>
    </row>
    <row r="1187" spans="1:6" x14ac:dyDescent="0.25">
      <c r="A1187" s="3">
        <v>2303061</v>
      </c>
      <c r="B1187" t="s">
        <v>617</v>
      </c>
      <c r="C1187" t="s">
        <v>1096</v>
      </c>
      <c r="D1187" t="s">
        <v>2420</v>
      </c>
      <c r="E1187" s="12">
        <v>329.56</v>
      </c>
      <c r="F1187" s="12">
        <v>32.956000000000003</v>
      </c>
    </row>
    <row r="1188" spans="1:6" x14ac:dyDescent="0.25">
      <c r="A1188" s="3">
        <v>2302348</v>
      </c>
      <c r="B1188" t="s">
        <v>617</v>
      </c>
      <c r="C1188" t="s">
        <v>1096</v>
      </c>
      <c r="D1188" t="s">
        <v>2422</v>
      </c>
      <c r="E1188" s="12">
        <v>388.78</v>
      </c>
      <c r="F1188" s="12">
        <v>38.878</v>
      </c>
    </row>
    <row r="1189" spans="1:6" x14ac:dyDescent="0.25">
      <c r="A1189" s="3">
        <v>2296213</v>
      </c>
      <c r="B1189" t="s">
        <v>617</v>
      </c>
      <c r="C1189" t="s">
        <v>1096</v>
      </c>
      <c r="D1189" t="s">
        <v>2423</v>
      </c>
      <c r="E1189" s="12">
        <v>382.62</v>
      </c>
      <c r="F1189" s="12">
        <v>38.262</v>
      </c>
    </row>
    <row r="1190" spans="1:6" x14ac:dyDescent="0.25">
      <c r="A1190" s="3">
        <v>2296221</v>
      </c>
      <c r="B1190" t="s">
        <v>617</v>
      </c>
      <c r="C1190" t="s">
        <v>1096</v>
      </c>
      <c r="D1190" t="s">
        <v>2424</v>
      </c>
      <c r="E1190" s="12">
        <v>708.26</v>
      </c>
      <c r="F1190" s="12">
        <v>70.826000000000008</v>
      </c>
    </row>
    <row r="1191" spans="1:6" x14ac:dyDescent="0.25">
      <c r="A1191" s="3">
        <v>2292708</v>
      </c>
      <c r="B1191" t="s">
        <v>617</v>
      </c>
      <c r="C1191" t="s">
        <v>1096</v>
      </c>
      <c r="D1191" t="s">
        <v>2425</v>
      </c>
      <c r="E1191" s="12">
        <v>69.02</v>
      </c>
      <c r="F1191" s="12">
        <v>6.9020000000000001</v>
      </c>
    </row>
    <row r="1192" spans="1:6" x14ac:dyDescent="0.25">
      <c r="A1192" s="3">
        <v>2320586</v>
      </c>
      <c r="B1192" t="s">
        <v>617</v>
      </c>
      <c r="C1192" t="s">
        <v>1096</v>
      </c>
      <c r="D1192" t="s">
        <v>2426</v>
      </c>
      <c r="E1192" s="12">
        <v>98.98</v>
      </c>
      <c r="F1192" s="12">
        <v>9.8980000000000015</v>
      </c>
    </row>
    <row r="1193" spans="1:6" x14ac:dyDescent="0.25">
      <c r="A1193" s="3">
        <v>2320595</v>
      </c>
      <c r="B1193" t="s">
        <v>617</v>
      </c>
      <c r="C1193" t="s">
        <v>1096</v>
      </c>
      <c r="D1193" t="s">
        <v>2428</v>
      </c>
      <c r="E1193" s="12">
        <v>94.36</v>
      </c>
      <c r="F1193" s="12">
        <v>9.4359999999999999</v>
      </c>
    </row>
    <row r="1194" spans="1:6" x14ac:dyDescent="0.25">
      <c r="A1194" s="3">
        <v>2320614</v>
      </c>
      <c r="B1194" t="s">
        <v>617</v>
      </c>
      <c r="C1194" t="s">
        <v>1096</v>
      </c>
      <c r="D1194" t="s">
        <v>2429</v>
      </c>
      <c r="E1194" s="12">
        <v>178.64</v>
      </c>
      <c r="F1194" s="12">
        <v>17.864000000000001</v>
      </c>
    </row>
    <row r="1195" spans="1:6" x14ac:dyDescent="0.25">
      <c r="A1195" s="3">
        <v>2325023</v>
      </c>
      <c r="B1195" t="s">
        <v>617</v>
      </c>
      <c r="C1195" t="s">
        <v>1096</v>
      </c>
      <c r="D1195" t="s">
        <v>2430</v>
      </c>
      <c r="E1195" s="12">
        <v>437.92</v>
      </c>
      <c r="F1195" s="12">
        <v>43.792000000000002</v>
      </c>
    </row>
    <row r="1196" spans="1:6" x14ac:dyDescent="0.25">
      <c r="A1196" s="3">
        <v>2320590</v>
      </c>
      <c r="B1196" t="s">
        <v>617</v>
      </c>
      <c r="C1196" t="s">
        <v>1096</v>
      </c>
      <c r="D1196" t="s">
        <v>2432</v>
      </c>
      <c r="E1196" s="12">
        <v>186.9</v>
      </c>
      <c r="F1196" s="12">
        <v>18.690000000000001</v>
      </c>
    </row>
    <row r="1197" spans="1:6" x14ac:dyDescent="0.25">
      <c r="A1197" s="3">
        <v>2293507</v>
      </c>
      <c r="B1197" t="s">
        <v>617</v>
      </c>
      <c r="C1197" t="s">
        <v>1533</v>
      </c>
      <c r="D1197" t="s">
        <v>2434</v>
      </c>
      <c r="E1197" s="12">
        <v>212.38</v>
      </c>
      <c r="F1197" s="12">
        <v>21.238</v>
      </c>
    </row>
    <row r="1198" spans="1:6" x14ac:dyDescent="0.25">
      <c r="A1198" s="3">
        <v>2293484</v>
      </c>
      <c r="B1198" t="s">
        <v>617</v>
      </c>
      <c r="C1198" t="s">
        <v>1533</v>
      </c>
      <c r="D1198" t="s">
        <v>2435</v>
      </c>
      <c r="E1198" s="12">
        <v>258.16000000000003</v>
      </c>
      <c r="F1198" s="12">
        <v>25.816000000000003</v>
      </c>
    </row>
    <row r="1199" spans="1:6" x14ac:dyDescent="0.25">
      <c r="A1199" s="3">
        <v>2293483</v>
      </c>
      <c r="B1199" t="s">
        <v>617</v>
      </c>
      <c r="C1199" t="s">
        <v>1533</v>
      </c>
      <c r="D1199" t="s">
        <v>2436</v>
      </c>
      <c r="E1199" s="12">
        <v>258.16000000000003</v>
      </c>
      <c r="F1199" s="12">
        <v>25.816000000000003</v>
      </c>
    </row>
    <row r="1200" spans="1:6" x14ac:dyDescent="0.25">
      <c r="A1200" s="3">
        <v>2309341</v>
      </c>
      <c r="B1200" t="s">
        <v>617</v>
      </c>
      <c r="C1200" t="s">
        <v>1533</v>
      </c>
      <c r="D1200" t="s">
        <v>2437</v>
      </c>
      <c r="E1200" s="12">
        <v>307.72000000000003</v>
      </c>
      <c r="F1200" s="12">
        <v>30.772000000000006</v>
      </c>
    </row>
    <row r="1201" spans="1:6" x14ac:dyDescent="0.25">
      <c r="A1201" s="3">
        <v>2309340</v>
      </c>
      <c r="B1201" t="s">
        <v>617</v>
      </c>
      <c r="C1201" t="s">
        <v>1533</v>
      </c>
      <c r="D1201" t="s">
        <v>2438</v>
      </c>
      <c r="E1201" s="12">
        <v>303.8</v>
      </c>
      <c r="F1201" s="12">
        <v>30.380000000000003</v>
      </c>
    </row>
    <row r="1202" spans="1:6" x14ac:dyDescent="0.25">
      <c r="A1202" s="3">
        <v>2309342</v>
      </c>
      <c r="B1202" t="s">
        <v>617</v>
      </c>
      <c r="C1202" t="s">
        <v>1533</v>
      </c>
      <c r="D1202" t="s">
        <v>2439</v>
      </c>
      <c r="E1202" s="12">
        <v>598.5</v>
      </c>
      <c r="F1202" s="12">
        <v>59.85</v>
      </c>
    </row>
    <row r="1203" spans="1:6" x14ac:dyDescent="0.25">
      <c r="A1203" s="3">
        <v>2305444</v>
      </c>
      <c r="B1203" t="s">
        <v>617</v>
      </c>
      <c r="C1203" t="s">
        <v>1533</v>
      </c>
      <c r="D1203" t="s">
        <v>2440</v>
      </c>
      <c r="E1203" s="12">
        <v>589.4</v>
      </c>
      <c r="F1203" s="12">
        <v>58.94</v>
      </c>
    </row>
    <row r="1204" spans="1:6" x14ac:dyDescent="0.25">
      <c r="A1204" s="3">
        <v>2294683</v>
      </c>
      <c r="B1204" t="s">
        <v>617</v>
      </c>
      <c r="C1204" t="s">
        <v>1533</v>
      </c>
      <c r="D1204" t="s">
        <v>2441</v>
      </c>
      <c r="E1204" s="12">
        <v>86.52</v>
      </c>
      <c r="F1204" s="12">
        <v>8.6519999999999992</v>
      </c>
    </row>
    <row r="1205" spans="1:6" x14ac:dyDescent="0.25">
      <c r="A1205" s="3">
        <v>2294682</v>
      </c>
      <c r="B1205" t="s">
        <v>617</v>
      </c>
      <c r="C1205" t="s">
        <v>1533</v>
      </c>
      <c r="D1205" t="s">
        <v>2442</v>
      </c>
      <c r="E1205" s="12">
        <v>117.03999999999999</v>
      </c>
      <c r="F1205" s="12">
        <v>11.704000000000001</v>
      </c>
    </row>
    <row r="1206" spans="1:6" x14ac:dyDescent="0.25">
      <c r="A1206" s="3">
        <v>2294681</v>
      </c>
      <c r="B1206" t="s">
        <v>617</v>
      </c>
      <c r="C1206" t="s">
        <v>1533</v>
      </c>
      <c r="D1206" t="s">
        <v>2443</v>
      </c>
      <c r="E1206" s="12">
        <v>126</v>
      </c>
      <c r="F1206" s="12">
        <v>12.600000000000001</v>
      </c>
    </row>
    <row r="1207" spans="1:6" x14ac:dyDescent="0.25">
      <c r="A1207" s="3">
        <v>2293820</v>
      </c>
      <c r="B1207" t="s">
        <v>617</v>
      </c>
      <c r="C1207" t="s">
        <v>1533</v>
      </c>
      <c r="D1207" t="s">
        <v>2445</v>
      </c>
      <c r="E1207" s="12">
        <v>355.59999999999997</v>
      </c>
      <c r="F1207" s="12">
        <v>35.559999999999995</v>
      </c>
    </row>
    <row r="1208" spans="1:6" x14ac:dyDescent="0.25">
      <c r="A1208" s="3">
        <v>2322051</v>
      </c>
      <c r="B1208" t="s">
        <v>617</v>
      </c>
      <c r="C1208" t="s">
        <v>1533</v>
      </c>
      <c r="D1208" t="s">
        <v>2446</v>
      </c>
      <c r="E1208" s="12">
        <v>368.06</v>
      </c>
      <c r="F1208" s="12">
        <v>36.806000000000004</v>
      </c>
    </row>
    <row r="1209" spans="1:6" x14ac:dyDescent="0.25">
      <c r="A1209" s="3">
        <v>2294858</v>
      </c>
      <c r="B1209" t="s">
        <v>617</v>
      </c>
      <c r="C1209" t="s">
        <v>1533</v>
      </c>
      <c r="D1209" t="s">
        <v>2447</v>
      </c>
      <c r="E1209" s="12">
        <v>89.18</v>
      </c>
      <c r="F1209" s="12">
        <v>8.918000000000001</v>
      </c>
    </row>
    <row r="1210" spans="1:6" x14ac:dyDescent="0.25">
      <c r="A1210" s="3">
        <v>2293518</v>
      </c>
      <c r="B1210" t="s">
        <v>617</v>
      </c>
      <c r="C1210" t="s">
        <v>1533</v>
      </c>
      <c r="D1210" t="s">
        <v>2448</v>
      </c>
      <c r="E1210" s="12">
        <v>79.240000000000009</v>
      </c>
      <c r="F1210" s="12">
        <v>7.9240000000000013</v>
      </c>
    </row>
    <row r="1211" spans="1:6" x14ac:dyDescent="0.25">
      <c r="A1211" s="3">
        <v>2293516</v>
      </c>
      <c r="B1211" t="s">
        <v>617</v>
      </c>
      <c r="C1211" t="s">
        <v>1533</v>
      </c>
      <c r="D1211" t="s">
        <v>2449</v>
      </c>
      <c r="E1211" s="12">
        <v>139.01999999999998</v>
      </c>
      <c r="F1211" s="12">
        <v>13.901999999999999</v>
      </c>
    </row>
    <row r="1212" spans="1:6" x14ac:dyDescent="0.25">
      <c r="A1212" s="3">
        <v>2293515</v>
      </c>
      <c r="B1212" t="s">
        <v>617</v>
      </c>
      <c r="C1212" t="s">
        <v>1533</v>
      </c>
      <c r="D1212" t="s">
        <v>2450</v>
      </c>
      <c r="E1212" s="12">
        <v>115.78</v>
      </c>
      <c r="F1212" s="12">
        <v>11.578000000000001</v>
      </c>
    </row>
    <row r="1213" spans="1:6" x14ac:dyDescent="0.25">
      <c r="A1213" s="3">
        <v>2293512</v>
      </c>
      <c r="B1213" t="s">
        <v>617</v>
      </c>
      <c r="C1213" t="s">
        <v>1533</v>
      </c>
      <c r="D1213" t="s">
        <v>2451</v>
      </c>
      <c r="E1213" s="12">
        <v>158.34</v>
      </c>
      <c r="F1213" s="12">
        <v>15.834000000000001</v>
      </c>
    </row>
    <row r="1214" spans="1:6" x14ac:dyDescent="0.25">
      <c r="A1214" s="3">
        <v>2293510</v>
      </c>
      <c r="B1214" t="s">
        <v>617</v>
      </c>
      <c r="C1214" t="s">
        <v>1533</v>
      </c>
      <c r="D1214" t="s">
        <v>2452</v>
      </c>
      <c r="E1214" s="12">
        <v>240.79999999999998</v>
      </c>
      <c r="F1214" s="12">
        <v>24.08</v>
      </c>
    </row>
    <row r="1215" spans="1:6" x14ac:dyDescent="0.25">
      <c r="A1215" s="3">
        <v>2325848</v>
      </c>
      <c r="B1215" t="s">
        <v>617</v>
      </c>
      <c r="C1215" t="s">
        <v>1533</v>
      </c>
      <c r="D1215" t="s">
        <v>2453</v>
      </c>
      <c r="E1215" s="12">
        <v>355.74</v>
      </c>
      <c r="F1215" s="12">
        <v>35.574000000000005</v>
      </c>
    </row>
    <row r="1216" spans="1:6" x14ac:dyDescent="0.25">
      <c r="A1216" s="3">
        <v>2324643</v>
      </c>
      <c r="B1216" t="s">
        <v>617</v>
      </c>
      <c r="C1216" t="s">
        <v>1533</v>
      </c>
      <c r="D1216" t="s">
        <v>2454</v>
      </c>
      <c r="E1216" s="12">
        <v>550.48</v>
      </c>
      <c r="F1216" s="12">
        <v>55.048000000000002</v>
      </c>
    </row>
    <row r="1217" spans="1:6" x14ac:dyDescent="0.25">
      <c r="A1217" s="3">
        <v>2325849</v>
      </c>
      <c r="B1217" t="s">
        <v>617</v>
      </c>
      <c r="C1217" t="s">
        <v>1533</v>
      </c>
      <c r="D1217" t="s">
        <v>2455</v>
      </c>
      <c r="E1217" s="12">
        <v>668.21999999999991</v>
      </c>
      <c r="F1217" s="12">
        <v>66.821999999999989</v>
      </c>
    </row>
    <row r="1218" spans="1:6" x14ac:dyDescent="0.25">
      <c r="A1218" s="3">
        <v>2300552</v>
      </c>
      <c r="B1218" t="s">
        <v>617</v>
      </c>
      <c r="C1218" t="s">
        <v>1533</v>
      </c>
      <c r="D1218" t="s">
        <v>2456</v>
      </c>
      <c r="E1218" s="12">
        <v>322</v>
      </c>
      <c r="F1218" s="12">
        <v>32.200000000000003</v>
      </c>
    </row>
    <row r="1219" spans="1:6" x14ac:dyDescent="0.25">
      <c r="A1219" s="3">
        <v>2300553</v>
      </c>
      <c r="B1219" t="s">
        <v>617</v>
      </c>
      <c r="C1219" t="s">
        <v>1533</v>
      </c>
      <c r="D1219" t="s">
        <v>2457</v>
      </c>
      <c r="E1219" s="12">
        <v>510.58</v>
      </c>
      <c r="F1219" s="12">
        <v>51.058</v>
      </c>
    </row>
    <row r="1220" spans="1:6" x14ac:dyDescent="0.25">
      <c r="A1220" s="3">
        <v>2299527</v>
      </c>
      <c r="B1220" t="s">
        <v>617</v>
      </c>
      <c r="C1220" t="s">
        <v>1533</v>
      </c>
      <c r="D1220" t="s">
        <v>2458</v>
      </c>
      <c r="E1220" s="12">
        <v>239.68</v>
      </c>
      <c r="F1220" s="12">
        <v>23.968000000000004</v>
      </c>
    </row>
    <row r="1221" spans="1:6" x14ac:dyDescent="0.25">
      <c r="A1221" s="3">
        <v>2299528</v>
      </c>
      <c r="B1221" t="s">
        <v>617</v>
      </c>
      <c r="C1221" t="s">
        <v>1533</v>
      </c>
      <c r="D1221" t="s">
        <v>2459</v>
      </c>
      <c r="E1221" s="12">
        <v>296.66000000000003</v>
      </c>
      <c r="F1221" s="12">
        <v>29.666000000000004</v>
      </c>
    </row>
    <row r="1222" spans="1:6" x14ac:dyDescent="0.25">
      <c r="A1222" s="3">
        <v>2299529</v>
      </c>
      <c r="B1222" t="s">
        <v>617</v>
      </c>
      <c r="C1222" t="s">
        <v>1533</v>
      </c>
      <c r="D1222" t="s">
        <v>2460</v>
      </c>
      <c r="E1222" s="12">
        <v>414.96000000000004</v>
      </c>
      <c r="F1222" s="12">
        <v>41.496000000000009</v>
      </c>
    </row>
    <row r="1223" spans="1:6" x14ac:dyDescent="0.25">
      <c r="A1223" s="3">
        <v>2300549</v>
      </c>
      <c r="B1223" t="s">
        <v>617</v>
      </c>
      <c r="C1223" t="s">
        <v>1533</v>
      </c>
      <c r="D1223" t="s">
        <v>2461</v>
      </c>
      <c r="E1223" s="12">
        <v>292.59999999999997</v>
      </c>
      <c r="F1223" s="12">
        <v>29.259999999999998</v>
      </c>
    </row>
    <row r="1224" spans="1:6" x14ac:dyDescent="0.25">
      <c r="A1224" s="3">
        <v>2300550</v>
      </c>
      <c r="B1224" t="s">
        <v>617</v>
      </c>
      <c r="C1224" t="s">
        <v>1533</v>
      </c>
      <c r="D1224" t="s">
        <v>2462</v>
      </c>
      <c r="E1224" s="12">
        <v>355.59999999999997</v>
      </c>
      <c r="F1224" s="12">
        <v>35.559999999999995</v>
      </c>
    </row>
    <row r="1225" spans="1:6" x14ac:dyDescent="0.25">
      <c r="A1225" s="3">
        <v>2300551</v>
      </c>
      <c r="B1225" t="s">
        <v>617</v>
      </c>
      <c r="C1225" t="s">
        <v>1533</v>
      </c>
      <c r="D1225" t="s">
        <v>2463</v>
      </c>
      <c r="E1225" s="12">
        <v>510.58</v>
      </c>
      <c r="F1225" s="12">
        <v>51.058</v>
      </c>
    </row>
    <row r="1226" spans="1:6" x14ac:dyDescent="0.25">
      <c r="A1226" s="3">
        <v>2300543</v>
      </c>
      <c r="B1226" t="s">
        <v>617</v>
      </c>
      <c r="C1226" t="s">
        <v>1533</v>
      </c>
      <c r="D1226" t="s">
        <v>2464</v>
      </c>
      <c r="E1226" s="12">
        <v>270.2</v>
      </c>
      <c r="F1226" s="12">
        <v>27.02</v>
      </c>
    </row>
    <row r="1227" spans="1:6" x14ac:dyDescent="0.25">
      <c r="A1227" s="3">
        <v>2312543</v>
      </c>
      <c r="B1227" t="s">
        <v>617</v>
      </c>
      <c r="C1227" t="s">
        <v>1533</v>
      </c>
      <c r="D1227" t="s">
        <v>2465</v>
      </c>
      <c r="E1227" s="12">
        <v>270.2</v>
      </c>
      <c r="F1227" s="12">
        <v>27.02</v>
      </c>
    </row>
    <row r="1228" spans="1:6" x14ac:dyDescent="0.25">
      <c r="A1228" s="3">
        <v>2293841</v>
      </c>
      <c r="B1228" t="s">
        <v>617</v>
      </c>
      <c r="C1228" t="s">
        <v>1533</v>
      </c>
      <c r="D1228" t="s">
        <v>2466</v>
      </c>
      <c r="E1228" s="12">
        <v>406</v>
      </c>
      <c r="F1228" s="12">
        <v>40.6</v>
      </c>
    </row>
    <row r="1229" spans="1:6" x14ac:dyDescent="0.25">
      <c r="A1229" s="3">
        <v>2300544</v>
      </c>
      <c r="B1229" t="s">
        <v>617</v>
      </c>
      <c r="C1229" t="s">
        <v>1533</v>
      </c>
      <c r="D1229" t="s">
        <v>2467</v>
      </c>
      <c r="E1229" s="12">
        <v>597.66</v>
      </c>
      <c r="F1229" s="12">
        <v>59.765999999999998</v>
      </c>
    </row>
    <row r="1230" spans="1:6" x14ac:dyDescent="0.25">
      <c r="A1230" s="3">
        <v>2300545</v>
      </c>
      <c r="B1230" t="s">
        <v>617</v>
      </c>
      <c r="C1230" t="s">
        <v>1533</v>
      </c>
      <c r="D1230" t="s">
        <v>2468</v>
      </c>
      <c r="E1230" s="12">
        <v>897.39999999999986</v>
      </c>
      <c r="F1230" s="12">
        <v>89.74</v>
      </c>
    </row>
    <row r="1231" spans="1:6" x14ac:dyDescent="0.25">
      <c r="A1231" s="3">
        <v>2303753</v>
      </c>
      <c r="B1231" t="s">
        <v>617</v>
      </c>
      <c r="C1231" t="s">
        <v>1536</v>
      </c>
      <c r="D1231" t="s">
        <v>2469</v>
      </c>
      <c r="E1231" s="12">
        <v>268.38</v>
      </c>
      <c r="F1231" s="12">
        <v>26.838000000000001</v>
      </c>
    </row>
    <row r="1232" spans="1:6" x14ac:dyDescent="0.25">
      <c r="A1232" s="3">
        <v>2303745</v>
      </c>
      <c r="B1232" t="s">
        <v>617</v>
      </c>
      <c r="C1232" t="s">
        <v>1536</v>
      </c>
      <c r="D1232" t="s">
        <v>2470</v>
      </c>
      <c r="E1232" s="12">
        <v>613.19999999999993</v>
      </c>
      <c r="F1232" s="12">
        <v>61.319999999999993</v>
      </c>
    </row>
    <row r="1233" spans="1:6" x14ac:dyDescent="0.25">
      <c r="A1233" s="3">
        <v>2303752</v>
      </c>
      <c r="B1233" t="s">
        <v>617</v>
      </c>
      <c r="C1233" t="s">
        <v>1536</v>
      </c>
      <c r="D1233" t="s">
        <v>2471</v>
      </c>
      <c r="E1233" s="12">
        <v>955.92000000000007</v>
      </c>
      <c r="F1233" s="12">
        <v>95.592000000000013</v>
      </c>
    </row>
    <row r="1234" spans="1:6" x14ac:dyDescent="0.25">
      <c r="A1234" s="3">
        <v>2303749</v>
      </c>
      <c r="B1234" t="s">
        <v>617</v>
      </c>
      <c r="C1234" t="s">
        <v>1536</v>
      </c>
      <c r="D1234" t="s">
        <v>2472</v>
      </c>
      <c r="E1234" s="12">
        <v>299.03999999999996</v>
      </c>
      <c r="F1234" s="12">
        <v>29.903999999999996</v>
      </c>
    </row>
    <row r="1235" spans="1:6" x14ac:dyDescent="0.25">
      <c r="A1235" s="3">
        <v>2303761</v>
      </c>
      <c r="B1235" t="s">
        <v>617</v>
      </c>
      <c r="C1235" t="s">
        <v>1536</v>
      </c>
      <c r="D1235" t="s">
        <v>2473</v>
      </c>
      <c r="E1235" s="12">
        <v>590.52</v>
      </c>
      <c r="F1235" s="12">
        <v>59.052</v>
      </c>
    </row>
    <row r="1236" spans="1:6" x14ac:dyDescent="0.25">
      <c r="A1236" s="3">
        <v>2303751</v>
      </c>
      <c r="B1236" t="s">
        <v>617</v>
      </c>
      <c r="C1236" t="s">
        <v>1536</v>
      </c>
      <c r="D1236" t="s">
        <v>2474</v>
      </c>
      <c r="E1236" s="12">
        <v>911.96</v>
      </c>
      <c r="F1236" s="12">
        <v>91.196000000000012</v>
      </c>
    </row>
    <row r="1237" spans="1:6" x14ac:dyDescent="0.25">
      <c r="A1237" s="3">
        <v>2303737</v>
      </c>
      <c r="B1237" t="s">
        <v>617</v>
      </c>
      <c r="C1237" t="s">
        <v>1536</v>
      </c>
      <c r="D1237" t="s">
        <v>2475</v>
      </c>
      <c r="E1237" s="12">
        <v>99.82</v>
      </c>
      <c r="F1237" s="12">
        <v>9.9819999999999993</v>
      </c>
    </row>
    <row r="1238" spans="1:6" x14ac:dyDescent="0.25">
      <c r="A1238" s="3">
        <v>2303739</v>
      </c>
      <c r="B1238" t="s">
        <v>617</v>
      </c>
      <c r="C1238" t="s">
        <v>1536</v>
      </c>
      <c r="D1238" t="s">
        <v>2476</v>
      </c>
      <c r="E1238" s="12">
        <v>187.04</v>
      </c>
      <c r="F1238" s="12">
        <v>18.704000000000001</v>
      </c>
    </row>
    <row r="1239" spans="1:6" x14ac:dyDescent="0.25">
      <c r="A1239" s="3">
        <v>2303742</v>
      </c>
      <c r="B1239" t="s">
        <v>617</v>
      </c>
      <c r="C1239" t="s">
        <v>1536</v>
      </c>
      <c r="D1239" t="s">
        <v>2477</v>
      </c>
      <c r="E1239" s="12">
        <v>241.78</v>
      </c>
      <c r="F1239" s="12">
        <v>24.178000000000001</v>
      </c>
    </row>
    <row r="1240" spans="1:6" x14ac:dyDescent="0.25">
      <c r="A1240" s="3">
        <v>2303744</v>
      </c>
      <c r="B1240" t="s">
        <v>617</v>
      </c>
      <c r="C1240" t="s">
        <v>1536</v>
      </c>
      <c r="D1240" t="s">
        <v>2478</v>
      </c>
      <c r="E1240" s="12">
        <v>300.02</v>
      </c>
      <c r="F1240" s="12">
        <v>30.001999999999999</v>
      </c>
    </row>
    <row r="1241" spans="1:6" x14ac:dyDescent="0.25">
      <c r="A1241" s="3">
        <v>2301752</v>
      </c>
      <c r="B1241" t="s">
        <v>617</v>
      </c>
      <c r="C1241" t="s">
        <v>1272</v>
      </c>
      <c r="D1241" t="s">
        <v>2479</v>
      </c>
      <c r="E1241" s="12">
        <v>299.03999999999996</v>
      </c>
      <c r="F1241" s="12">
        <v>29.903999999999996</v>
      </c>
    </row>
    <row r="1242" spans="1:6" x14ac:dyDescent="0.25">
      <c r="A1242" s="3">
        <v>2301770</v>
      </c>
      <c r="B1242" t="s">
        <v>617</v>
      </c>
      <c r="C1242" t="s">
        <v>1272</v>
      </c>
      <c r="D1242" t="s">
        <v>2480</v>
      </c>
      <c r="E1242" s="12">
        <v>590.52</v>
      </c>
      <c r="F1242" s="12">
        <v>59.052</v>
      </c>
    </row>
    <row r="1243" spans="1:6" x14ac:dyDescent="0.25">
      <c r="A1243" s="3">
        <v>2301753</v>
      </c>
      <c r="B1243" t="s">
        <v>617</v>
      </c>
      <c r="C1243" t="s">
        <v>1272</v>
      </c>
      <c r="D1243" t="s">
        <v>2481</v>
      </c>
      <c r="E1243" s="12">
        <v>911.96</v>
      </c>
      <c r="F1243" s="12">
        <v>91.196000000000012</v>
      </c>
    </row>
    <row r="1244" spans="1:6" x14ac:dyDescent="0.25">
      <c r="A1244" s="3">
        <v>2332090</v>
      </c>
      <c r="B1244" t="s">
        <v>617</v>
      </c>
      <c r="C1244" t="s">
        <v>1272</v>
      </c>
      <c r="D1244" t="s">
        <v>2482</v>
      </c>
      <c r="E1244" s="12">
        <v>297.35999999999996</v>
      </c>
      <c r="F1244" s="12">
        <v>29.735999999999997</v>
      </c>
    </row>
    <row r="1245" spans="1:6" x14ac:dyDescent="0.25">
      <c r="A1245" s="3">
        <v>2301755</v>
      </c>
      <c r="B1245" t="s">
        <v>617</v>
      </c>
      <c r="C1245" t="s">
        <v>1272</v>
      </c>
      <c r="D1245" t="s">
        <v>2483</v>
      </c>
      <c r="E1245" s="12">
        <v>268.38</v>
      </c>
      <c r="F1245" s="12">
        <v>26.838000000000001</v>
      </c>
    </row>
    <row r="1246" spans="1:6" x14ac:dyDescent="0.25">
      <c r="A1246" s="3">
        <v>2302045</v>
      </c>
      <c r="B1246" t="s">
        <v>617</v>
      </c>
      <c r="C1246" t="s">
        <v>1272</v>
      </c>
      <c r="D1246" t="s">
        <v>2484</v>
      </c>
      <c r="E1246" s="12">
        <v>613.19999999999993</v>
      </c>
      <c r="F1246" s="12">
        <v>61.319999999999993</v>
      </c>
    </row>
    <row r="1247" spans="1:6" x14ac:dyDescent="0.25">
      <c r="A1247" s="3">
        <v>2301754</v>
      </c>
      <c r="B1247" t="s">
        <v>617</v>
      </c>
      <c r="C1247" t="s">
        <v>1272</v>
      </c>
      <c r="D1247" t="s">
        <v>2485</v>
      </c>
      <c r="E1247" s="12">
        <v>955.92000000000007</v>
      </c>
      <c r="F1247" s="12">
        <v>95.592000000000013</v>
      </c>
    </row>
    <row r="1248" spans="1:6" x14ac:dyDescent="0.25">
      <c r="A1248" s="3">
        <v>2297038</v>
      </c>
      <c r="B1248" t="s">
        <v>617</v>
      </c>
      <c r="C1248" t="s">
        <v>1272</v>
      </c>
      <c r="D1248" t="s">
        <v>2486</v>
      </c>
      <c r="E1248" s="12">
        <v>99.82</v>
      </c>
      <c r="F1248" s="12">
        <v>9.9819999999999993</v>
      </c>
    </row>
    <row r="1249" spans="1:6" x14ac:dyDescent="0.25">
      <c r="A1249" s="3">
        <v>2297240</v>
      </c>
      <c r="B1249" t="s">
        <v>617</v>
      </c>
      <c r="C1249" t="s">
        <v>1272</v>
      </c>
      <c r="D1249" t="s">
        <v>2487</v>
      </c>
      <c r="E1249" s="12">
        <v>187.04</v>
      </c>
      <c r="F1249" s="12">
        <v>18.704000000000001</v>
      </c>
    </row>
    <row r="1250" spans="1:6" x14ac:dyDescent="0.25">
      <c r="A1250" s="3">
        <v>2297035</v>
      </c>
      <c r="B1250" t="s">
        <v>617</v>
      </c>
      <c r="C1250" t="s">
        <v>1272</v>
      </c>
      <c r="D1250" t="s">
        <v>2488</v>
      </c>
      <c r="E1250" s="12">
        <v>241.78</v>
      </c>
      <c r="F1250" s="12">
        <v>24.178000000000001</v>
      </c>
    </row>
    <row r="1251" spans="1:6" x14ac:dyDescent="0.25">
      <c r="A1251" s="3">
        <v>2297036</v>
      </c>
      <c r="B1251" t="s">
        <v>617</v>
      </c>
      <c r="C1251" t="s">
        <v>1272</v>
      </c>
      <c r="D1251" t="s">
        <v>2489</v>
      </c>
      <c r="E1251" s="12">
        <v>300.02</v>
      </c>
      <c r="F1251" s="12">
        <v>30.001999999999999</v>
      </c>
    </row>
    <row r="1252" spans="1:6" x14ac:dyDescent="0.25">
      <c r="A1252" s="3">
        <v>2333387</v>
      </c>
      <c r="B1252" t="s">
        <v>617</v>
      </c>
      <c r="C1252" t="s">
        <v>1503</v>
      </c>
      <c r="D1252" t="s">
        <v>2507</v>
      </c>
      <c r="E1252" s="12">
        <v>178.22</v>
      </c>
      <c r="F1252" s="12">
        <v>17.821999999999999</v>
      </c>
    </row>
    <row r="1253" spans="1:6" x14ac:dyDescent="0.25">
      <c r="A1253" s="3">
        <v>2333388</v>
      </c>
      <c r="B1253" t="s">
        <v>617</v>
      </c>
      <c r="C1253" t="s">
        <v>1503</v>
      </c>
      <c r="D1253" t="s">
        <v>2510</v>
      </c>
      <c r="E1253" s="12">
        <v>284.48</v>
      </c>
      <c r="F1253" s="12">
        <v>28.448000000000004</v>
      </c>
    </row>
    <row r="1254" spans="1:6" x14ac:dyDescent="0.25">
      <c r="A1254" s="3">
        <v>2333389</v>
      </c>
      <c r="B1254" t="s">
        <v>617</v>
      </c>
      <c r="C1254" t="s">
        <v>1503</v>
      </c>
      <c r="D1254" t="s">
        <v>2511</v>
      </c>
      <c r="E1254" s="12">
        <v>316.82</v>
      </c>
      <c r="F1254" s="12">
        <v>31.682000000000002</v>
      </c>
    </row>
    <row r="1255" spans="1:6" x14ac:dyDescent="0.25">
      <c r="A1255" s="3">
        <v>2334065</v>
      </c>
      <c r="B1255" t="s">
        <v>617</v>
      </c>
      <c r="C1255" t="s">
        <v>1096</v>
      </c>
      <c r="D1255" t="s">
        <v>2512</v>
      </c>
      <c r="E1255" s="12">
        <v>154.84</v>
      </c>
      <c r="F1255" s="12">
        <v>15.484000000000002</v>
      </c>
    </row>
    <row r="1256" spans="1:6" x14ac:dyDescent="0.25">
      <c r="A1256" s="3">
        <v>2334060</v>
      </c>
      <c r="B1256" t="s">
        <v>617</v>
      </c>
      <c r="C1256" t="s">
        <v>1096</v>
      </c>
      <c r="D1256" t="s">
        <v>2514</v>
      </c>
      <c r="E1256" s="12">
        <v>154.84</v>
      </c>
      <c r="F1256" s="12">
        <v>15.484000000000002</v>
      </c>
    </row>
    <row r="1257" spans="1:6" x14ac:dyDescent="0.25">
      <c r="A1257" s="3">
        <v>2334068</v>
      </c>
      <c r="B1257" t="s">
        <v>617</v>
      </c>
      <c r="C1257" t="s">
        <v>1096</v>
      </c>
      <c r="D1257" t="s">
        <v>2516</v>
      </c>
      <c r="E1257" s="12">
        <v>232.54</v>
      </c>
      <c r="F1257" s="12">
        <v>23.254000000000001</v>
      </c>
    </row>
    <row r="1258" spans="1:6" x14ac:dyDescent="0.25">
      <c r="A1258" s="3">
        <v>2292709</v>
      </c>
      <c r="B1258" t="s">
        <v>617</v>
      </c>
      <c r="C1258" t="s">
        <v>1096</v>
      </c>
      <c r="D1258" t="s">
        <v>2517</v>
      </c>
      <c r="E1258" s="12">
        <v>232.54</v>
      </c>
      <c r="F1258" s="12">
        <v>23.254000000000001</v>
      </c>
    </row>
    <row r="1259" spans="1:6" x14ac:dyDescent="0.25">
      <c r="A1259" s="3">
        <v>2334071</v>
      </c>
      <c r="B1259" t="s">
        <v>617</v>
      </c>
      <c r="C1259" t="s">
        <v>1096</v>
      </c>
      <c r="D1259" t="s">
        <v>2519</v>
      </c>
      <c r="E1259" s="12">
        <v>279.16000000000003</v>
      </c>
      <c r="F1259" s="12">
        <v>27.916000000000004</v>
      </c>
    </row>
    <row r="1260" spans="1:6" x14ac:dyDescent="0.25">
      <c r="A1260" s="3">
        <v>2295154</v>
      </c>
      <c r="B1260" t="s">
        <v>617</v>
      </c>
      <c r="C1260" t="s">
        <v>1096</v>
      </c>
      <c r="D1260" t="s">
        <v>2521</v>
      </c>
      <c r="E1260" s="12">
        <v>279.16000000000003</v>
      </c>
      <c r="F1260" s="12">
        <v>27.916000000000004</v>
      </c>
    </row>
    <row r="1261" spans="1:6" x14ac:dyDescent="0.25">
      <c r="A1261" s="3">
        <v>2312474</v>
      </c>
      <c r="B1261" t="s">
        <v>626</v>
      </c>
      <c r="C1261" t="s">
        <v>993</v>
      </c>
      <c r="D1261" t="s">
        <v>245</v>
      </c>
      <c r="E1261" s="12">
        <v>350</v>
      </c>
      <c r="F1261" s="12">
        <v>35</v>
      </c>
    </row>
    <row r="1262" spans="1:6" x14ac:dyDescent="0.25">
      <c r="A1262" s="3">
        <v>2312475</v>
      </c>
      <c r="B1262" t="s">
        <v>626</v>
      </c>
      <c r="C1262" t="s">
        <v>993</v>
      </c>
      <c r="D1262" t="s">
        <v>246</v>
      </c>
      <c r="E1262" s="12">
        <v>350</v>
      </c>
      <c r="F1262" s="12">
        <v>35</v>
      </c>
    </row>
    <row r="1263" spans="1:6" x14ac:dyDescent="0.25">
      <c r="A1263" s="3">
        <v>2312476</v>
      </c>
      <c r="B1263" t="s">
        <v>626</v>
      </c>
      <c r="C1263" t="s">
        <v>993</v>
      </c>
      <c r="D1263" t="s">
        <v>247</v>
      </c>
      <c r="E1263" s="12">
        <v>350</v>
      </c>
      <c r="F1263" s="12">
        <v>35</v>
      </c>
    </row>
    <row r="1264" spans="1:6" x14ac:dyDescent="0.25">
      <c r="A1264" s="3">
        <v>2312477</v>
      </c>
      <c r="B1264" t="s">
        <v>626</v>
      </c>
      <c r="C1264" t="s">
        <v>993</v>
      </c>
      <c r="D1264" t="s">
        <v>248</v>
      </c>
      <c r="E1264" s="12">
        <v>350</v>
      </c>
      <c r="F1264" s="12">
        <v>35</v>
      </c>
    </row>
    <row r="1265" spans="1:6" x14ac:dyDescent="0.25">
      <c r="A1265" s="3">
        <v>2312478</v>
      </c>
      <c r="B1265" t="s">
        <v>626</v>
      </c>
      <c r="C1265" t="s">
        <v>993</v>
      </c>
      <c r="D1265" t="s">
        <v>249</v>
      </c>
      <c r="E1265" s="12">
        <v>350</v>
      </c>
      <c r="F1265" s="12">
        <v>35</v>
      </c>
    </row>
    <row r="1266" spans="1:6" x14ac:dyDescent="0.25">
      <c r="A1266" s="3">
        <v>2312479</v>
      </c>
      <c r="B1266" t="s">
        <v>626</v>
      </c>
      <c r="C1266" t="s">
        <v>993</v>
      </c>
      <c r="D1266" t="s">
        <v>250</v>
      </c>
      <c r="E1266" s="12">
        <v>350</v>
      </c>
      <c r="F1266" s="12">
        <v>35</v>
      </c>
    </row>
    <row r="1267" spans="1:6" x14ac:dyDescent="0.25">
      <c r="A1267" s="3">
        <v>2312480</v>
      </c>
      <c r="B1267" t="s">
        <v>626</v>
      </c>
      <c r="C1267" t="s">
        <v>993</v>
      </c>
      <c r="D1267" t="s">
        <v>251</v>
      </c>
      <c r="E1267" s="12">
        <v>350</v>
      </c>
      <c r="F1267" s="12">
        <v>35</v>
      </c>
    </row>
    <row r="1268" spans="1:6" x14ac:dyDescent="0.25">
      <c r="A1268" s="3">
        <v>2312481</v>
      </c>
      <c r="B1268" t="s">
        <v>625</v>
      </c>
      <c r="C1268" t="s">
        <v>993</v>
      </c>
      <c r="D1268" t="s">
        <v>252</v>
      </c>
      <c r="E1268" s="12">
        <v>300</v>
      </c>
      <c r="F1268" s="12">
        <v>30</v>
      </c>
    </row>
    <row r="1269" spans="1:6" x14ac:dyDescent="0.25">
      <c r="A1269" s="3">
        <v>2312482</v>
      </c>
      <c r="B1269" t="s">
        <v>625</v>
      </c>
      <c r="C1269" t="s">
        <v>993</v>
      </c>
      <c r="D1269" t="s">
        <v>253</v>
      </c>
      <c r="E1269" s="12">
        <v>300</v>
      </c>
      <c r="F1269" s="12">
        <v>30</v>
      </c>
    </row>
    <row r="1270" spans="1:6" x14ac:dyDescent="0.25">
      <c r="A1270" s="3">
        <v>2312483</v>
      </c>
      <c r="B1270" t="s">
        <v>625</v>
      </c>
      <c r="C1270" t="s">
        <v>993</v>
      </c>
      <c r="D1270" t="s">
        <v>254</v>
      </c>
      <c r="E1270" s="12">
        <v>300</v>
      </c>
      <c r="F1270" s="12">
        <v>30</v>
      </c>
    </row>
    <row r="1271" spans="1:6" x14ac:dyDescent="0.25">
      <c r="A1271" s="3">
        <v>2312484</v>
      </c>
      <c r="B1271" t="s">
        <v>625</v>
      </c>
      <c r="C1271" t="s">
        <v>993</v>
      </c>
      <c r="D1271" t="s">
        <v>255</v>
      </c>
      <c r="E1271" s="12">
        <v>300</v>
      </c>
      <c r="F1271" s="12">
        <v>30</v>
      </c>
    </row>
    <row r="1272" spans="1:6" x14ac:dyDescent="0.25">
      <c r="A1272" s="3">
        <v>2312485</v>
      </c>
      <c r="B1272" t="s">
        <v>624</v>
      </c>
      <c r="C1272" t="s">
        <v>993</v>
      </c>
      <c r="D1272" t="s">
        <v>256</v>
      </c>
      <c r="E1272" s="12">
        <v>250</v>
      </c>
      <c r="F1272" s="12">
        <v>25</v>
      </c>
    </row>
    <row r="1273" spans="1:6" x14ac:dyDescent="0.25">
      <c r="A1273" s="3">
        <v>2312486</v>
      </c>
      <c r="B1273" t="s">
        <v>624</v>
      </c>
      <c r="C1273" t="s">
        <v>993</v>
      </c>
      <c r="D1273" t="s">
        <v>257</v>
      </c>
      <c r="E1273" s="12">
        <v>250</v>
      </c>
      <c r="F1273" s="12">
        <v>25</v>
      </c>
    </row>
    <row r="1274" spans="1:6" x14ac:dyDescent="0.25">
      <c r="A1274" s="3">
        <v>2312487</v>
      </c>
      <c r="B1274" t="s">
        <v>623</v>
      </c>
      <c r="C1274" t="s">
        <v>993</v>
      </c>
      <c r="D1274" t="s">
        <v>258</v>
      </c>
      <c r="E1274" s="12">
        <v>225</v>
      </c>
      <c r="F1274" s="12">
        <v>22.5</v>
      </c>
    </row>
    <row r="1275" spans="1:6" x14ac:dyDescent="0.25">
      <c r="A1275" s="3">
        <v>2320605</v>
      </c>
      <c r="B1275" t="s">
        <v>625</v>
      </c>
      <c r="C1275" t="s">
        <v>993</v>
      </c>
      <c r="D1275" t="s">
        <v>259</v>
      </c>
      <c r="E1275" s="12">
        <v>300</v>
      </c>
      <c r="F1275" s="12">
        <v>30</v>
      </c>
    </row>
    <row r="1276" spans="1:6" x14ac:dyDescent="0.25">
      <c r="A1276" s="3">
        <v>2320606</v>
      </c>
      <c r="B1276" t="s">
        <v>626</v>
      </c>
      <c r="C1276" t="s">
        <v>993</v>
      </c>
      <c r="D1276" t="s">
        <v>260</v>
      </c>
      <c r="E1276" s="12">
        <v>350</v>
      </c>
      <c r="F1276" s="12">
        <v>35</v>
      </c>
    </row>
    <row r="1277" spans="1:6" x14ac:dyDescent="0.25">
      <c r="A1277" s="3">
        <v>2320607</v>
      </c>
      <c r="B1277" t="s">
        <v>626</v>
      </c>
      <c r="C1277" t="s">
        <v>993</v>
      </c>
      <c r="D1277" t="s">
        <v>261</v>
      </c>
      <c r="E1277" s="12">
        <v>350</v>
      </c>
      <c r="F1277" s="12">
        <v>35</v>
      </c>
    </row>
    <row r="1278" spans="1:6" x14ac:dyDescent="0.25">
      <c r="A1278" s="3">
        <v>2320628</v>
      </c>
      <c r="B1278" t="s">
        <v>626</v>
      </c>
      <c r="C1278" t="s">
        <v>993</v>
      </c>
      <c r="D1278" t="s">
        <v>262</v>
      </c>
      <c r="E1278" s="12">
        <v>350</v>
      </c>
      <c r="F1278" s="12">
        <v>35</v>
      </c>
    </row>
    <row r="1279" spans="1:6" x14ac:dyDescent="0.25">
      <c r="A1279" s="3">
        <v>2322811</v>
      </c>
      <c r="B1279" t="s">
        <v>623</v>
      </c>
      <c r="C1279" t="s">
        <v>993</v>
      </c>
      <c r="D1279" t="s">
        <v>263</v>
      </c>
      <c r="E1279" s="12">
        <v>225</v>
      </c>
      <c r="F1279" s="12">
        <v>22.5</v>
      </c>
    </row>
    <row r="1280" spans="1:6" x14ac:dyDescent="0.25">
      <c r="A1280" s="3">
        <v>2323314</v>
      </c>
      <c r="B1280" t="s">
        <v>624</v>
      </c>
      <c r="C1280" t="s">
        <v>993</v>
      </c>
      <c r="D1280" t="s">
        <v>264</v>
      </c>
      <c r="E1280" s="12">
        <v>250</v>
      </c>
      <c r="F1280" s="12">
        <v>25</v>
      </c>
    </row>
    <row r="1281" spans="1:6" x14ac:dyDescent="0.25">
      <c r="A1281" s="3">
        <v>2323315</v>
      </c>
      <c r="B1281" t="s">
        <v>624</v>
      </c>
      <c r="C1281" t="s">
        <v>993</v>
      </c>
      <c r="D1281" t="s">
        <v>265</v>
      </c>
      <c r="E1281" s="12">
        <v>250</v>
      </c>
      <c r="F1281" s="12">
        <v>25</v>
      </c>
    </row>
    <row r="1282" spans="1:6" x14ac:dyDescent="0.25">
      <c r="A1282" s="3">
        <v>2324311</v>
      </c>
      <c r="B1282" t="s">
        <v>625</v>
      </c>
      <c r="C1282" t="s">
        <v>993</v>
      </c>
      <c r="D1282" t="s">
        <v>266</v>
      </c>
      <c r="E1282" s="12">
        <v>300</v>
      </c>
      <c r="F1282" s="12">
        <v>30</v>
      </c>
    </row>
    <row r="1283" spans="1:6" x14ac:dyDescent="0.25">
      <c r="A1283" s="3">
        <v>2324630</v>
      </c>
      <c r="B1283" t="s">
        <v>624</v>
      </c>
      <c r="C1283" t="s">
        <v>993</v>
      </c>
      <c r="D1283" t="s">
        <v>267</v>
      </c>
      <c r="E1283" s="12">
        <v>250</v>
      </c>
      <c r="F1283" s="12">
        <v>25</v>
      </c>
    </row>
    <row r="1284" spans="1:6" x14ac:dyDescent="0.25">
      <c r="A1284" s="3">
        <v>2312690</v>
      </c>
      <c r="B1284" t="s">
        <v>626</v>
      </c>
      <c r="C1284" t="s">
        <v>1029</v>
      </c>
      <c r="D1284" t="s">
        <v>268</v>
      </c>
      <c r="E1284" s="12">
        <v>350</v>
      </c>
      <c r="F1284" s="12">
        <v>35</v>
      </c>
    </row>
    <row r="1285" spans="1:6" x14ac:dyDescent="0.25">
      <c r="A1285" s="3">
        <v>2312693</v>
      </c>
      <c r="B1285" t="s">
        <v>626</v>
      </c>
      <c r="C1285" t="s">
        <v>1029</v>
      </c>
      <c r="D1285" t="s">
        <v>269</v>
      </c>
      <c r="E1285" s="12">
        <v>350</v>
      </c>
      <c r="F1285" s="12">
        <v>35</v>
      </c>
    </row>
    <row r="1286" spans="1:6" x14ac:dyDescent="0.25">
      <c r="A1286" s="3">
        <v>2316259</v>
      </c>
      <c r="B1286" t="s">
        <v>625</v>
      </c>
      <c r="C1286" t="s">
        <v>1029</v>
      </c>
      <c r="D1286" t="s">
        <v>270</v>
      </c>
      <c r="E1286" s="12">
        <v>300</v>
      </c>
      <c r="F1286" s="12">
        <v>30</v>
      </c>
    </row>
    <row r="1287" spans="1:6" x14ac:dyDescent="0.25">
      <c r="A1287" s="3">
        <v>2316260</v>
      </c>
      <c r="B1287" t="s">
        <v>626</v>
      </c>
      <c r="C1287" t="s">
        <v>1029</v>
      </c>
      <c r="D1287" t="s">
        <v>271</v>
      </c>
      <c r="E1287" s="12">
        <v>350</v>
      </c>
      <c r="F1287" s="12">
        <v>35</v>
      </c>
    </row>
    <row r="1288" spans="1:6" x14ac:dyDescent="0.25">
      <c r="A1288" s="3">
        <v>2312337</v>
      </c>
      <c r="B1288" t="s">
        <v>625</v>
      </c>
      <c r="C1288" t="s">
        <v>1041</v>
      </c>
      <c r="D1288" t="s">
        <v>272</v>
      </c>
      <c r="E1288" s="12">
        <v>300</v>
      </c>
      <c r="F1288" s="12">
        <v>30</v>
      </c>
    </row>
    <row r="1289" spans="1:6" x14ac:dyDescent="0.25">
      <c r="A1289" s="3">
        <v>2312339</v>
      </c>
      <c r="B1289" t="s">
        <v>626</v>
      </c>
      <c r="C1289" t="s">
        <v>1041</v>
      </c>
      <c r="D1289" t="s">
        <v>273</v>
      </c>
      <c r="E1289" s="12">
        <v>350</v>
      </c>
      <c r="F1289" s="12">
        <v>35</v>
      </c>
    </row>
    <row r="1290" spans="1:6" x14ac:dyDescent="0.25">
      <c r="A1290" s="3">
        <v>2312356</v>
      </c>
      <c r="B1290" t="s">
        <v>622</v>
      </c>
      <c r="C1290" t="s">
        <v>1041</v>
      </c>
      <c r="D1290" t="s">
        <v>274</v>
      </c>
      <c r="E1290" s="12">
        <v>200</v>
      </c>
      <c r="F1290" s="12">
        <v>20</v>
      </c>
    </row>
    <row r="1291" spans="1:6" x14ac:dyDescent="0.25">
      <c r="A1291" s="3">
        <v>2312357</v>
      </c>
      <c r="B1291" t="s">
        <v>622</v>
      </c>
      <c r="C1291" t="s">
        <v>1041</v>
      </c>
      <c r="D1291" t="s">
        <v>275</v>
      </c>
      <c r="E1291" s="12">
        <v>200</v>
      </c>
      <c r="F1291" s="12">
        <v>20</v>
      </c>
    </row>
    <row r="1292" spans="1:6" x14ac:dyDescent="0.25">
      <c r="A1292" s="3">
        <v>2312358</v>
      </c>
      <c r="B1292" t="s">
        <v>623</v>
      </c>
      <c r="C1292" t="s">
        <v>1041</v>
      </c>
      <c r="D1292" t="s">
        <v>276</v>
      </c>
      <c r="E1292" s="12">
        <v>225</v>
      </c>
      <c r="F1292" s="12">
        <v>22.5</v>
      </c>
    </row>
    <row r="1293" spans="1:6" x14ac:dyDescent="0.25">
      <c r="A1293" s="3">
        <v>2326720</v>
      </c>
      <c r="B1293" t="s">
        <v>623</v>
      </c>
      <c r="C1293" t="s">
        <v>1048</v>
      </c>
      <c r="D1293" t="s">
        <v>304</v>
      </c>
      <c r="E1293" s="12">
        <v>225</v>
      </c>
      <c r="F1293" s="12">
        <v>22.5</v>
      </c>
    </row>
    <row r="1294" spans="1:6" x14ac:dyDescent="0.25">
      <c r="A1294" s="3">
        <v>2326721</v>
      </c>
      <c r="B1294" t="s">
        <v>624</v>
      </c>
      <c r="C1294" t="s">
        <v>1048</v>
      </c>
      <c r="D1294" t="s">
        <v>305</v>
      </c>
      <c r="E1294" s="12">
        <v>250</v>
      </c>
      <c r="F1294" s="12">
        <v>25</v>
      </c>
    </row>
    <row r="1295" spans="1:6" x14ac:dyDescent="0.25">
      <c r="A1295" s="3">
        <v>2326722</v>
      </c>
      <c r="B1295" t="s">
        <v>624</v>
      </c>
      <c r="C1295" t="s">
        <v>1048</v>
      </c>
      <c r="D1295" t="s">
        <v>306</v>
      </c>
      <c r="E1295" s="12">
        <v>250</v>
      </c>
      <c r="F1295" s="12">
        <v>25</v>
      </c>
    </row>
    <row r="1296" spans="1:6" x14ac:dyDescent="0.25">
      <c r="A1296" s="3">
        <v>2326723</v>
      </c>
      <c r="B1296" t="s">
        <v>625</v>
      </c>
      <c r="C1296" t="s">
        <v>1048</v>
      </c>
      <c r="D1296" t="s">
        <v>307</v>
      </c>
      <c r="E1296" s="12">
        <v>300</v>
      </c>
      <c r="F1296" s="12">
        <v>30</v>
      </c>
    </row>
    <row r="1297" spans="1:6" x14ac:dyDescent="0.25">
      <c r="A1297" s="3">
        <v>2326726</v>
      </c>
      <c r="B1297" t="s">
        <v>625</v>
      </c>
      <c r="C1297" t="s">
        <v>1048</v>
      </c>
      <c r="D1297" t="s">
        <v>307</v>
      </c>
      <c r="E1297" s="12">
        <v>300</v>
      </c>
      <c r="F1297" s="12">
        <v>30</v>
      </c>
    </row>
    <row r="1298" spans="1:6" x14ac:dyDescent="0.25">
      <c r="A1298" s="3">
        <v>2327420</v>
      </c>
      <c r="B1298" t="s">
        <v>621</v>
      </c>
      <c r="C1298" t="s">
        <v>1048</v>
      </c>
      <c r="D1298" t="s">
        <v>308</v>
      </c>
      <c r="E1298" s="12">
        <v>150</v>
      </c>
      <c r="F1298" s="12">
        <v>15</v>
      </c>
    </row>
    <row r="1299" spans="1:6" x14ac:dyDescent="0.25">
      <c r="A1299" s="3">
        <v>2327427</v>
      </c>
      <c r="B1299" t="s">
        <v>621</v>
      </c>
      <c r="C1299" t="s">
        <v>1048</v>
      </c>
      <c r="D1299" t="s">
        <v>309</v>
      </c>
      <c r="E1299" s="12">
        <v>150</v>
      </c>
      <c r="F1299" s="12">
        <v>15</v>
      </c>
    </row>
    <row r="1300" spans="1:6" x14ac:dyDescent="0.25">
      <c r="A1300" s="3">
        <v>2330088</v>
      </c>
      <c r="B1300" t="s">
        <v>623</v>
      </c>
      <c r="C1300" t="s">
        <v>1048</v>
      </c>
      <c r="D1300" t="s">
        <v>1060</v>
      </c>
      <c r="E1300" s="12">
        <v>225</v>
      </c>
      <c r="F1300" s="12">
        <v>22.5</v>
      </c>
    </row>
    <row r="1301" spans="1:6" x14ac:dyDescent="0.25">
      <c r="A1301" s="3">
        <v>2330089</v>
      </c>
      <c r="B1301" t="s">
        <v>623</v>
      </c>
      <c r="C1301" t="s">
        <v>1048</v>
      </c>
      <c r="D1301" t="s">
        <v>1062</v>
      </c>
      <c r="E1301" s="12">
        <v>225</v>
      </c>
      <c r="F1301" s="12">
        <v>22.5</v>
      </c>
    </row>
    <row r="1302" spans="1:6" x14ac:dyDescent="0.25">
      <c r="A1302" s="3">
        <v>2330090</v>
      </c>
      <c r="B1302" t="s">
        <v>624</v>
      </c>
      <c r="C1302" t="s">
        <v>1048</v>
      </c>
      <c r="D1302" t="s">
        <v>1064</v>
      </c>
      <c r="E1302" s="12">
        <v>250</v>
      </c>
      <c r="F1302" s="12">
        <v>25</v>
      </c>
    </row>
    <row r="1303" spans="1:6" x14ac:dyDescent="0.25">
      <c r="A1303" s="3">
        <v>2330091</v>
      </c>
      <c r="B1303" t="s">
        <v>624</v>
      </c>
      <c r="C1303" t="s">
        <v>1048</v>
      </c>
      <c r="D1303" t="s">
        <v>1066</v>
      </c>
      <c r="E1303" s="12">
        <v>250</v>
      </c>
      <c r="F1303" s="12">
        <v>25</v>
      </c>
    </row>
    <row r="1304" spans="1:6" x14ac:dyDescent="0.25">
      <c r="A1304" s="3">
        <v>2330092</v>
      </c>
      <c r="B1304" t="s">
        <v>624</v>
      </c>
      <c r="C1304" t="s">
        <v>1048</v>
      </c>
      <c r="D1304" t="s">
        <v>1068</v>
      </c>
      <c r="E1304" s="12">
        <v>250</v>
      </c>
      <c r="F1304" s="12">
        <v>25</v>
      </c>
    </row>
    <row r="1305" spans="1:6" x14ac:dyDescent="0.25">
      <c r="A1305" s="3">
        <v>2330093</v>
      </c>
      <c r="B1305" t="s">
        <v>624</v>
      </c>
      <c r="C1305" t="s">
        <v>1048</v>
      </c>
      <c r="D1305" t="s">
        <v>1070</v>
      </c>
      <c r="E1305" s="12">
        <v>250</v>
      </c>
      <c r="F1305" s="12">
        <v>25</v>
      </c>
    </row>
    <row r="1306" spans="1:6" x14ac:dyDescent="0.25">
      <c r="A1306" s="3">
        <v>2334082</v>
      </c>
      <c r="B1306" t="s">
        <v>625</v>
      </c>
      <c r="C1306" t="s">
        <v>1048</v>
      </c>
      <c r="D1306" t="s">
        <v>1072</v>
      </c>
      <c r="E1306" s="12">
        <v>300</v>
      </c>
      <c r="F1306" s="12">
        <v>30</v>
      </c>
    </row>
    <row r="1307" spans="1:6" x14ac:dyDescent="0.25">
      <c r="A1307" s="3">
        <v>2334084</v>
      </c>
      <c r="B1307" t="s">
        <v>625</v>
      </c>
      <c r="C1307" t="s">
        <v>1048</v>
      </c>
      <c r="D1307" t="s">
        <v>1074</v>
      </c>
      <c r="E1307" s="12">
        <v>300</v>
      </c>
      <c r="F1307" s="12">
        <v>30</v>
      </c>
    </row>
    <row r="1308" spans="1:6" x14ac:dyDescent="0.25">
      <c r="A1308" s="3">
        <v>2334860</v>
      </c>
      <c r="B1308" t="s">
        <v>625</v>
      </c>
      <c r="C1308" t="s">
        <v>1048</v>
      </c>
      <c r="D1308" t="s">
        <v>1076</v>
      </c>
      <c r="E1308" s="12">
        <v>300</v>
      </c>
      <c r="F1308" s="12">
        <v>30</v>
      </c>
    </row>
    <row r="1309" spans="1:6" x14ac:dyDescent="0.25">
      <c r="A1309" s="3">
        <v>2334861</v>
      </c>
      <c r="B1309" t="s">
        <v>625</v>
      </c>
      <c r="C1309" t="s">
        <v>1048</v>
      </c>
      <c r="D1309" t="s">
        <v>1078</v>
      </c>
      <c r="E1309" s="12">
        <v>300</v>
      </c>
      <c r="F1309" s="12">
        <v>30</v>
      </c>
    </row>
    <row r="1310" spans="1:6" x14ac:dyDescent="0.25">
      <c r="A1310" s="3">
        <v>2312514</v>
      </c>
      <c r="B1310" t="s">
        <v>625</v>
      </c>
      <c r="C1310" t="s">
        <v>1080</v>
      </c>
      <c r="D1310" t="s">
        <v>310</v>
      </c>
      <c r="E1310" s="12">
        <v>300</v>
      </c>
      <c r="F1310" s="12">
        <v>30</v>
      </c>
    </row>
    <row r="1311" spans="1:6" x14ac:dyDescent="0.25">
      <c r="A1311" s="3">
        <v>2312515</v>
      </c>
      <c r="B1311" t="s">
        <v>625</v>
      </c>
      <c r="C1311" t="s">
        <v>1080</v>
      </c>
      <c r="D1311" t="s">
        <v>311</v>
      </c>
      <c r="E1311" s="12">
        <v>300</v>
      </c>
      <c r="F1311" s="12">
        <v>30</v>
      </c>
    </row>
    <row r="1312" spans="1:6" x14ac:dyDescent="0.25">
      <c r="A1312" s="3">
        <v>2312516</v>
      </c>
      <c r="B1312" t="s">
        <v>626</v>
      </c>
      <c r="C1312" t="s">
        <v>1080</v>
      </c>
      <c r="D1312" t="s">
        <v>312</v>
      </c>
      <c r="E1312" s="12">
        <v>350</v>
      </c>
      <c r="F1312" s="12">
        <v>35</v>
      </c>
    </row>
    <row r="1313" spans="1:6" x14ac:dyDescent="0.25">
      <c r="A1313" s="3">
        <v>2312517</v>
      </c>
      <c r="B1313" t="s">
        <v>626</v>
      </c>
      <c r="C1313" t="s">
        <v>1080</v>
      </c>
      <c r="D1313" t="s">
        <v>313</v>
      </c>
      <c r="E1313" s="12">
        <v>350</v>
      </c>
      <c r="F1313" s="12">
        <v>35</v>
      </c>
    </row>
    <row r="1314" spans="1:6" x14ac:dyDescent="0.25">
      <c r="A1314" s="3">
        <v>2312518</v>
      </c>
      <c r="B1314" t="s">
        <v>626</v>
      </c>
      <c r="C1314" t="s">
        <v>1080</v>
      </c>
      <c r="D1314" t="s">
        <v>314</v>
      </c>
      <c r="E1314" s="12">
        <v>350</v>
      </c>
      <c r="F1314" s="12">
        <v>35</v>
      </c>
    </row>
    <row r="1315" spans="1:6" x14ac:dyDescent="0.25">
      <c r="A1315" s="3">
        <v>2312519</v>
      </c>
      <c r="B1315" t="s">
        <v>626</v>
      </c>
      <c r="C1315" t="s">
        <v>1080</v>
      </c>
      <c r="D1315" t="s">
        <v>315</v>
      </c>
      <c r="E1315" s="12">
        <v>350</v>
      </c>
      <c r="F1315" s="12">
        <v>35</v>
      </c>
    </row>
    <row r="1316" spans="1:6" x14ac:dyDescent="0.25">
      <c r="A1316" s="3">
        <v>2312520</v>
      </c>
      <c r="B1316" t="s">
        <v>621</v>
      </c>
      <c r="C1316" t="s">
        <v>1080</v>
      </c>
      <c r="D1316" t="s">
        <v>316</v>
      </c>
      <c r="E1316" s="12">
        <v>150</v>
      </c>
      <c r="F1316" s="12">
        <v>15</v>
      </c>
    </row>
    <row r="1317" spans="1:6" x14ac:dyDescent="0.25">
      <c r="A1317" s="3">
        <v>2312521</v>
      </c>
      <c r="B1317" t="s">
        <v>621</v>
      </c>
      <c r="C1317" t="s">
        <v>1080</v>
      </c>
      <c r="D1317" t="s">
        <v>317</v>
      </c>
      <c r="E1317" s="12">
        <v>150</v>
      </c>
      <c r="F1317" s="12">
        <v>15</v>
      </c>
    </row>
    <row r="1318" spans="1:6" x14ac:dyDescent="0.25">
      <c r="A1318" s="3">
        <v>2312523</v>
      </c>
      <c r="B1318" t="s">
        <v>625</v>
      </c>
      <c r="C1318" t="s">
        <v>1080</v>
      </c>
      <c r="D1318" t="s">
        <v>318</v>
      </c>
      <c r="E1318" s="12">
        <v>300</v>
      </c>
      <c r="F1318" s="12">
        <v>30</v>
      </c>
    </row>
    <row r="1319" spans="1:6" x14ac:dyDescent="0.25">
      <c r="A1319" s="3">
        <v>2312524</v>
      </c>
      <c r="B1319" t="s">
        <v>625</v>
      </c>
      <c r="C1319" t="s">
        <v>1080</v>
      </c>
      <c r="D1319" t="s">
        <v>319</v>
      </c>
      <c r="E1319" s="12">
        <v>300</v>
      </c>
      <c r="F1319" s="12">
        <v>30</v>
      </c>
    </row>
    <row r="1320" spans="1:6" x14ac:dyDescent="0.25">
      <c r="A1320" s="3">
        <v>2325850</v>
      </c>
      <c r="B1320" t="s">
        <v>625</v>
      </c>
      <c r="C1320" t="s">
        <v>1080</v>
      </c>
      <c r="D1320" t="s">
        <v>320</v>
      </c>
      <c r="E1320" s="12">
        <v>300</v>
      </c>
      <c r="F1320" s="12">
        <v>30</v>
      </c>
    </row>
    <row r="1321" spans="1:6" x14ac:dyDescent="0.25">
      <c r="A1321" s="3">
        <v>2325851</v>
      </c>
      <c r="B1321" t="s">
        <v>625</v>
      </c>
      <c r="C1321" t="s">
        <v>1080</v>
      </c>
      <c r="D1321" t="s">
        <v>321</v>
      </c>
      <c r="E1321" s="12">
        <v>300</v>
      </c>
      <c r="F1321" s="12">
        <v>30</v>
      </c>
    </row>
    <row r="1322" spans="1:6" x14ac:dyDescent="0.25">
      <c r="A1322" s="3">
        <v>2312546</v>
      </c>
      <c r="B1322" t="s">
        <v>626</v>
      </c>
      <c r="C1322" t="s">
        <v>1096</v>
      </c>
      <c r="D1322" t="s">
        <v>1097</v>
      </c>
      <c r="E1322" s="12">
        <v>350</v>
      </c>
      <c r="F1322" s="12">
        <v>35</v>
      </c>
    </row>
    <row r="1323" spans="1:6" x14ac:dyDescent="0.25">
      <c r="A1323" s="3">
        <v>2327108</v>
      </c>
      <c r="B1323" t="s">
        <v>626</v>
      </c>
      <c r="C1323" t="s">
        <v>1102</v>
      </c>
      <c r="D1323" t="s">
        <v>1104</v>
      </c>
      <c r="E1323" s="12">
        <v>350</v>
      </c>
      <c r="F1323" s="12">
        <v>35</v>
      </c>
    </row>
    <row r="1324" spans="1:6" x14ac:dyDescent="0.25">
      <c r="A1324" s="3">
        <v>2327109</v>
      </c>
      <c r="B1324" t="s">
        <v>626</v>
      </c>
      <c r="C1324" t="s">
        <v>1102</v>
      </c>
      <c r="D1324" t="s">
        <v>1106</v>
      </c>
      <c r="E1324" s="12">
        <v>350</v>
      </c>
      <c r="F1324" s="12">
        <v>35</v>
      </c>
    </row>
    <row r="1325" spans="1:6" x14ac:dyDescent="0.25">
      <c r="A1325" s="3">
        <v>2312359</v>
      </c>
      <c r="B1325" t="s">
        <v>623</v>
      </c>
      <c r="C1325" t="s">
        <v>1041</v>
      </c>
      <c r="D1325" t="s">
        <v>277</v>
      </c>
      <c r="E1325" s="12">
        <v>225</v>
      </c>
      <c r="F1325" s="12">
        <v>22.5</v>
      </c>
    </row>
    <row r="1326" spans="1:6" x14ac:dyDescent="0.25">
      <c r="A1326" s="3">
        <v>2312360</v>
      </c>
      <c r="B1326" t="s">
        <v>623</v>
      </c>
      <c r="C1326" t="s">
        <v>1041</v>
      </c>
      <c r="D1326" t="s">
        <v>278</v>
      </c>
      <c r="E1326" s="12">
        <v>225</v>
      </c>
      <c r="F1326" s="12">
        <v>22.5</v>
      </c>
    </row>
    <row r="1327" spans="1:6" x14ac:dyDescent="0.25">
      <c r="A1327" s="3">
        <v>2312361</v>
      </c>
      <c r="B1327" t="s">
        <v>623</v>
      </c>
      <c r="C1327" t="s">
        <v>1041</v>
      </c>
      <c r="D1327" t="s">
        <v>279</v>
      </c>
      <c r="E1327" s="12">
        <v>225</v>
      </c>
      <c r="F1327" s="12">
        <v>22.5</v>
      </c>
    </row>
    <row r="1328" spans="1:6" x14ac:dyDescent="0.25">
      <c r="A1328" s="3">
        <v>2312362</v>
      </c>
      <c r="B1328" t="s">
        <v>624</v>
      </c>
      <c r="C1328" t="s">
        <v>1041</v>
      </c>
      <c r="D1328" t="s">
        <v>280</v>
      </c>
      <c r="E1328" s="12">
        <v>250</v>
      </c>
      <c r="F1328" s="12">
        <v>25</v>
      </c>
    </row>
    <row r="1329" spans="1:6" x14ac:dyDescent="0.25">
      <c r="A1329" s="3">
        <v>2312363</v>
      </c>
      <c r="B1329" t="s">
        <v>624</v>
      </c>
      <c r="C1329" t="s">
        <v>1041</v>
      </c>
      <c r="D1329" t="s">
        <v>281</v>
      </c>
      <c r="E1329" s="12">
        <v>250</v>
      </c>
      <c r="F1329" s="12">
        <v>25</v>
      </c>
    </row>
    <row r="1330" spans="1:6" x14ac:dyDescent="0.25">
      <c r="A1330" s="3">
        <v>2312340</v>
      </c>
      <c r="B1330" t="s">
        <v>626</v>
      </c>
      <c r="C1330" t="s">
        <v>1048</v>
      </c>
      <c r="D1330" t="s">
        <v>282</v>
      </c>
      <c r="E1330" s="12">
        <v>350</v>
      </c>
      <c r="F1330" s="12">
        <v>35</v>
      </c>
    </row>
    <row r="1331" spans="1:6" x14ac:dyDescent="0.25">
      <c r="A1331" s="3">
        <v>2312341</v>
      </c>
      <c r="B1331" t="s">
        <v>626</v>
      </c>
      <c r="C1331" t="s">
        <v>1048</v>
      </c>
      <c r="D1331" t="s">
        <v>283</v>
      </c>
      <c r="E1331" s="12">
        <v>350</v>
      </c>
      <c r="F1331" s="12">
        <v>35</v>
      </c>
    </row>
    <row r="1332" spans="1:6" x14ac:dyDescent="0.25">
      <c r="A1332" s="3">
        <v>2312342</v>
      </c>
      <c r="B1332" t="s">
        <v>626</v>
      </c>
      <c r="C1332" t="s">
        <v>1048</v>
      </c>
      <c r="D1332" t="s">
        <v>284</v>
      </c>
      <c r="E1332" s="12">
        <v>350</v>
      </c>
      <c r="F1332" s="12">
        <v>35</v>
      </c>
    </row>
    <row r="1333" spans="1:6" x14ac:dyDescent="0.25">
      <c r="A1333" s="3">
        <v>2312343</v>
      </c>
      <c r="B1333" t="s">
        <v>626</v>
      </c>
      <c r="C1333" t="s">
        <v>1048</v>
      </c>
      <c r="D1333" t="s">
        <v>285</v>
      </c>
      <c r="E1333" s="12">
        <v>350</v>
      </c>
      <c r="F1333" s="12">
        <v>35</v>
      </c>
    </row>
    <row r="1334" spans="1:6" x14ac:dyDescent="0.25">
      <c r="A1334" s="3">
        <v>2312344</v>
      </c>
      <c r="B1334" t="s">
        <v>626</v>
      </c>
      <c r="C1334" t="s">
        <v>1048</v>
      </c>
      <c r="D1334" t="s">
        <v>286</v>
      </c>
      <c r="E1334" s="12">
        <v>350</v>
      </c>
      <c r="F1334" s="12">
        <v>35</v>
      </c>
    </row>
    <row r="1335" spans="1:6" x14ac:dyDescent="0.25">
      <c r="A1335" s="3">
        <v>2312345</v>
      </c>
      <c r="B1335" t="s">
        <v>626</v>
      </c>
      <c r="C1335" t="s">
        <v>1048</v>
      </c>
      <c r="D1335" t="s">
        <v>287</v>
      </c>
      <c r="E1335" s="12">
        <v>350</v>
      </c>
      <c r="F1335" s="12">
        <v>35</v>
      </c>
    </row>
    <row r="1336" spans="1:6" x14ac:dyDescent="0.25">
      <c r="A1336" s="3">
        <v>2312346</v>
      </c>
      <c r="B1336" t="s">
        <v>626</v>
      </c>
      <c r="C1336" t="s">
        <v>1048</v>
      </c>
      <c r="D1336" t="s">
        <v>288</v>
      </c>
      <c r="E1336" s="12">
        <v>350</v>
      </c>
      <c r="F1336" s="12">
        <v>35</v>
      </c>
    </row>
    <row r="1337" spans="1:6" x14ac:dyDescent="0.25">
      <c r="A1337" s="3">
        <v>2324820</v>
      </c>
      <c r="B1337" t="s">
        <v>626</v>
      </c>
      <c r="C1337" t="s">
        <v>1048</v>
      </c>
      <c r="D1337" t="s">
        <v>289</v>
      </c>
      <c r="E1337" s="12">
        <v>350</v>
      </c>
      <c r="F1337" s="12">
        <v>35</v>
      </c>
    </row>
    <row r="1338" spans="1:6" x14ac:dyDescent="0.25">
      <c r="A1338" s="3">
        <v>2324821</v>
      </c>
      <c r="B1338" t="s">
        <v>626</v>
      </c>
      <c r="C1338" t="s">
        <v>1048</v>
      </c>
      <c r="D1338" t="s">
        <v>290</v>
      </c>
      <c r="E1338" s="12">
        <v>350</v>
      </c>
      <c r="F1338" s="12">
        <v>35</v>
      </c>
    </row>
    <row r="1339" spans="1:6" x14ac:dyDescent="0.25">
      <c r="A1339" s="3">
        <v>2324829</v>
      </c>
      <c r="B1339" t="s">
        <v>625</v>
      </c>
      <c r="C1339" t="s">
        <v>1048</v>
      </c>
      <c r="D1339" t="s">
        <v>291</v>
      </c>
      <c r="E1339" s="12">
        <v>300</v>
      </c>
      <c r="F1339" s="12">
        <v>30</v>
      </c>
    </row>
    <row r="1340" spans="1:6" x14ac:dyDescent="0.25">
      <c r="A1340" s="3">
        <v>2324830</v>
      </c>
      <c r="B1340" t="s">
        <v>625</v>
      </c>
      <c r="C1340" t="s">
        <v>1048</v>
      </c>
      <c r="D1340" t="s">
        <v>292</v>
      </c>
      <c r="E1340" s="12">
        <v>300</v>
      </c>
      <c r="F1340" s="12">
        <v>30</v>
      </c>
    </row>
    <row r="1341" spans="1:6" x14ac:dyDescent="0.25">
      <c r="A1341" s="3">
        <v>2324831</v>
      </c>
      <c r="B1341" t="s">
        <v>625</v>
      </c>
      <c r="C1341" t="s">
        <v>1048</v>
      </c>
      <c r="D1341" t="s">
        <v>292</v>
      </c>
      <c r="E1341" s="12">
        <v>300</v>
      </c>
      <c r="F1341" s="12">
        <v>30</v>
      </c>
    </row>
    <row r="1342" spans="1:6" x14ac:dyDescent="0.25">
      <c r="A1342" s="3">
        <v>2324832</v>
      </c>
      <c r="B1342" t="s">
        <v>625</v>
      </c>
      <c r="C1342" t="s">
        <v>1048</v>
      </c>
      <c r="D1342" t="s">
        <v>293</v>
      </c>
      <c r="E1342" s="12">
        <v>300</v>
      </c>
      <c r="F1342" s="12">
        <v>30</v>
      </c>
    </row>
    <row r="1343" spans="1:6" x14ac:dyDescent="0.25">
      <c r="A1343" s="3">
        <v>2324833</v>
      </c>
      <c r="B1343" t="s">
        <v>625</v>
      </c>
      <c r="C1343" t="s">
        <v>1048</v>
      </c>
      <c r="D1343" t="s">
        <v>293</v>
      </c>
      <c r="E1343" s="12">
        <v>300</v>
      </c>
      <c r="F1343" s="12">
        <v>30</v>
      </c>
    </row>
    <row r="1344" spans="1:6" x14ac:dyDescent="0.25">
      <c r="A1344" s="3">
        <v>2326191</v>
      </c>
      <c r="B1344" t="s">
        <v>623</v>
      </c>
      <c r="C1344" t="s">
        <v>1048</v>
      </c>
      <c r="D1344" t="s">
        <v>294</v>
      </c>
      <c r="E1344" s="12">
        <v>225</v>
      </c>
      <c r="F1344" s="12">
        <v>22.5</v>
      </c>
    </row>
    <row r="1345" spans="1:6" x14ac:dyDescent="0.25">
      <c r="A1345" s="3">
        <v>2326192</v>
      </c>
      <c r="B1345" t="s">
        <v>623</v>
      </c>
      <c r="C1345" t="s">
        <v>1048</v>
      </c>
      <c r="D1345" t="s">
        <v>295</v>
      </c>
      <c r="E1345" s="12">
        <v>225</v>
      </c>
      <c r="F1345" s="12">
        <v>22.5</v>
      </c>
    </row>
    <row r="1346" spans="1:6" x14ac:dyDescent="0.25">
      <c r="A1346" s="3">
        <v>2326193</v>
      </c>
      <c r="B1346" t="s">
        <v>623</v>
      </c>
      <c r="C1346" t="s">
        <v>1048</v>
      </c>
      <c r="D1346" t="s">
        <v>296</v>
      </c>
      <c r="E1346" s="12">
        <v>225</v>
      </c>
      <c r="F1346" s="12">
        <v>22.5</v>
      </c>
    </row>
    <row r="1347" spans="1:6" x14ac:dyDescent="0.25">
      <c r="A1347" s="3">
        <v>2326194</v>
      </c>
      <c r="B1347" t="s">
        <v>625</v>
      </c>
      <c r="C1347" t="s">
        <v>1048</v>
      </c>
      <c r="D1347" t="s">
        <v>297</v>
      </c>
      <c r="E1347" s="12">
        <v>300</v>
      </c>
      <c r="F1347" s="12">
        <v>30</v>
      </c>
    </row>
    <row r="1348" spans="1:6" x14ac:dyDescent="0.25">
      <c r="A1348" s="3">
        <v>2326195</v>
      </c>
      <c r="B1348" t="s">
        <v>625</v>
      </c>
      <c r="C1348" t="s">
        <v>1048</v>
      </c>
      <c r="D1348" t="s">
        <v>292</v>
      </c>
      <c r="E1348" s="12">
        <v>300</v>
      </c>
      <c r="F1348" s="12">
        <v>30</v>
      </c>
    </row>
    <row r="1349" spans="1:6" x14ac:dyDescent="0.25">
      <c r="A1349" s="3">
        <v>2326196</v>
      </c>
      <c r="B1349" t="s">
        <v>625</v>
      </c>
      <c r="C1349" t="s">
        <v>1048</v>
      </c>
      <c r="D1349" t="s">
        <v>293</v>
      </c>
      <c r="E1349" s="12">
        <v>300</v>
      </c>
      <c r="F1349" s="12">
        <v>30</v>
      </c>
    </row>
    <row r="1350" spans="1:6" x14ac:dyDescent="0.25">
      <c r="A1350" s="3">
        <v>2326703</v>
      </c>
      <c r="B1350" t="s">
        <v>624</v>
      </c>
      <c r="C1350" t="s">
        <v>1048</v>
      </c>
      <c r="D1350" t="s">
        <v>298</v>
      </c>
      <c r="E1350" s="12">
        <v>250</v>
      </c>
      <c r="F1350" s="12">
        <v>25</v>
      </c>
    </row>
    <row r="1351" spans="1:6" x14ac:dyDescent="0.25">
      <c r="A1351" s="3">
        <v>2326704</v>
      </c>
      <c r="B1351" t="s">
        <v>624</v>
      </c>
      <c r="C1351" t="s">
        <v>1048</v>
      </c>
      <c r="D1351" t="s">
        <v>299</v>
      </c>
      <c r="E1351" s="12">
        <v>250</v>
      </c>
      <c r="F1351" s="12">
        <v>25</v>
      </c>
    </row>
    <row r="1352" spans="1:6" x14ac:dyDescent="0.25">
      <c r="A1352" s="3">
        <v>2326705</v>
      </c>
      <c r="B1352" t="s">
        <v>624</v>
      </c>
      <c r="C1352" t="s">
        <v>1048</v>
      </c>
      <c r="D1352" t="s">
        <v>300</v>
      </c>
      <c r="E1352" s="12">
        <v>250</v>
      </c>
      <c r="F1352" s="12">
        <v>25</v>
      </c>
    </row>
    <row r="1353" spans="1:6" x14ac:dyDescent="0.25">
      <c r="A1353" s="3">
        <v>2326716</v>
      </c>
      <c r="B1353" t="s">
        <v>623</v>
      </c>
      <c r="C1353" t="s">
        <v>1048</v>
      </c>
      <c r="D1353" t="s">
        <v>301</v>
      </c>
      <c r="E1353" s="12">
        <v>225</v>
      </c>
      <c r="F1353" s="12">
        <v>22.5</v>
      </c>
    </row>
    <row r="1354" spans="1:6" x14ac:dyDescent="0.25">
      <c r="A1354" s="3">
        <v>2326717</v>
      </c>
      <c r="B1354" t="s">
        <v>623</v>
      </c>
      <c r="C1354" t="s">
        <v>1048</v>
      </c>
      <c r="D1354" t="s">
        <v>302</v>
      </c>
      <c r="E1354" s="12">
        <v>225</v>
      </c>
      <c r="F1354" s="12">
        <v>22.5</v>
      </c>
    </row>
    <row r="1355" spans="1:6" x14ac:dyDescent="0.25">
      <c r="A1355" s="3">
        <v>2326719</v>
      </c>
      <c r="B1355" t="s">
        <v>623</v>
      </c>
      <c r="C1355" t="s">
        <v>1048</v>
      </c>
      <c r="D1355" t="s">
        <v>303</v>
      </c>
      <c r="E1355" s="12">
        <v>225</v>
      </c>
      <c r="F1355" s="12">
        <v>22.5</v>
      </c>
    </row>
    <row r="1356" spans="1:6" x14ac:dyDescent="0.25">
      <c r="A1356" s="3">
        <v>2328753</v>
      </c>
      <c r="B1356" t="s">
        <v>626</v>
      </c>
      <c r="C1356" t="s">
        <v>1143</v>
      </c>
      <c r="D1356" t="s">
        <v>1144</v>
      </c>
      <c r="E1356" s="12">
        <v>350</v>
      </c>
      <c r="F1356" s="12">
        <v>35</v>
      </c>
    </row>
    <row r="1357" spans="1:6" x14ac:dyDescent="0.25">
      <c r="A1357" s="3">
        <v>2328754</v>
      </c>
      <c r="B1357" t="s">
        <v>626</v>
      </c>
      <c r="C1357" t="s">
        <v>1143</v>
      </c>
      <c r="D1357" t="s">
        <v>1146</v>
      </c>
      <c r="E1357" s="12">
        <v>350</v>
      </c>
      <c r="F1357" s="12">
        <v>35</v>
      </c>
    </row>
    <row r="1358" spans="1:6" x14ac:dyDescent="0.25">
      <c r="A1358" s="3">
        <v>2328755</v>
      </c>
      <c r="B1358" t="s">
        <v>626</v>
      </c>
      <c r="C1358" t="s">
        <v>1143</v>
      </c>
      <c r="D1358" t="s">
        <v>1148</v>
      </c>
      <c r="E1358" s="12">
        <v>350</v>
      </c>
      <c r="F1358" s="12">
        <v>35</v>
      </c>
    </row>
    <row r="1359" spans="1:6" x14ac:dyDescent="0.25">
      <c r="A1359" s="3">
        <v>2328756</v>
      </c>
      <c r="B1359" t="s">
        <v>626</v>
      </c>
      <c r="C1359" t="s">
        <v>1143</v>
      </c>
      <c r="D1359" t="s">
        <v>1150</v>
      </c>
      <c r="E1359" s="12">
        <v>350</v>
      </c>
      <c r="F1359" s="12">
        <v>35</v>
      </c>
    </row>
    <row r="1360" spans="1:6" x14ac:dyDescent="0.25">
      <c r="A1360" s="3">
        <v>2328893</v>
      </c>
      <c r="B1360" t="s">
        <v>622</v>
      </c>
      <c r="C1360" t="s">
        <v>1143</v>
      </c>
      <c r="D1360" t="s">
        <v>1152</v>
      </c>
      <c r="E1360" s="12">
        <v>200</v>
      </c>
      <c r="F1360" s="12">
        <v>20</v>
      </c>
    </row>
    <row r="1361" spans="1:6" x14ac:dyDescent="0.25">
      <c r="A1361" s="3">
        <v>2328894</v>
      </c>
      <c r="B1361" t="s">
        <v>622</v>
      </c>
      <c r="C1361" t="s">
        <v>1143</v>
      </c>
      <c r="D1361" t="s">
        <v>1154</v>
      </c>
      <c r="E1361" s="12">
        <v>200</v>
      </c>
      <c r="F1361" s="12">
        <v>20</v>
      </c>
    </row>
    <row r="1362" spans="1:6" x14ac:dyDescent="0.25">
      <c r="A1362" s="3">
        <v>2328895</v>
      </c>
      <c r="B1362" t="s">
        <v>622</v>
      </c>
      <c r="C1362" t="s">
        <v>1143</v>
      </c>
      <c r="D1362" t="s">
        <v>1156</v>
      </c>
      <c r="E1362" s="12">
        <v>200</v>
      </c>
      <c r="F1362" s="12">
        <v>20</v>
      </c>
    </row>
    <row r="1363" spans="1:6" x14ac:dyDescent="0.25">
      <c r="A1363" s="3">
        <v>2328896</v>
      </c>
      <c r="B1363" t="s">
        <v>622</v>
      </c>
      <c r="C1363" t="s">
        <v>1143</v>
      </c>
      <c r="D1363" t="s">
        <v>1158</v>
      </c>
      <c r="E1363" s="12">
        <v>200</v>
      </c>
      <c r="F1363" s="12">
        <v>20</v>
      </c>
    </row>
    <row r="1364" spans="1:6" x14ac:dyDescent="0.25">
      <c r="A1364" s="3">
        <v>2328909</v>
      </c>
      <c r="B1364" t="s">
        <v>623</v>
      </c>
      <c r="C1364" t="s">
        <v>1143</v>
      </c>
      <c r="D1364" t="s">
        <v>1160</v>
      </c>
      <c r="E1364" s="12">
        <v>225</v>
      </c>
      <c r="F1364" s="12">
        <v>22.5</v>
      </c>
    </row>
    <row r="1365" spans="1:6" x14ac:dyDescent="0.25">
      <c r="A1365" s="3">
        <v>2328910</v>
      </c>
      <c r="B1365" t="s">
        <v>623</v>
      </c>
      <c r="C1365" t="s">
        <v>1143</v>
      </c>
      <c r="D1365" t="s">
        <v>1162</v>
      </c>
      <c r="E1365" s="12">
        <v>225</v>
      </c>
      <c r="F1365" s="12">
        <v>22.5</v>
      </c>
    </row>
    <row r="1366" spans="1:6" x14ac:dyDescent="0.25">
      <c r="A1366" s="3">
        <v>2328911</v>
      </c>
      <c r="B1366" t="s">
        <v>623</v>
      </c>
      <c r="C1366" t="s">
        <v>1143</v>
      </c>
      <c r="D1366" t="s">
        <v>1164</v>
      </c>
      <c r="E1366" s="12">
        <v>225</v>
      </c>
      <c r="F1366" s="12">
        <v>22.5</v>
      </c>
    </row>
    <row r="1367" spans="1:6" x14ac:dyDescent="0.25">
      <c r="A1367" s="3">
        <v>2328912</v>
      </c>
      <c r="B1367" t="s">
        <v>623</v>
      </c>
      <c r="C1367" t="s">
        <v>1143</v>
      </c>
      <c r="D1367" t="s">
        <v>1166</v>
      </c>
      <c r="E1367" s="12">
        <v>225</v>
      </c>
      <c r="F1367" s="12">
        <v>22.5</v>
      </c>
    </row>
    <row r="1368" spans="1:6" x14ac:dyDescent="0.25">
      <c r="A1368" s="3">
        <v>2328752</v>
      </c>
      <c r="B1368" t="s">
        <v>626</v>
      </c>
      <c r="C1368" t="s">
        <v>1168</v>
      </c>
      <c r="D1368" t="s">
        <v>1169</v>
      </c>
      <c r="E1368" s="12">
        <v>350</v>
      </c>
      <c r="F1368" s="12">
        <v>35</v>
      </c>
    </row>
    <row r="1369" spans="1:6" x14ac:dyDescent="0.25">
      <c r="A1369" s="3">
        <v>2328907</v>
      </c>
      <c r="B1369" t="s">
        <v>623</v>
      </c>
      <c r="C1369" t="s">
        <v>1168</v>
      </c>
      <c r="D1369" t="s">
        <v>1171</v>
      </c>
      <c r="E1369" s="12">
        <v>225</v>
      </c>
      <c r="F1369" s="12">
        <v>22.5</v>
      </c>
    </row>
    <row r="1370" spans="1:6" x14ac:dyDescent="0.25">
      <c r="A1370" s="3">
        <v>2328908</v>
      </c>
      <c r="B1370" t="s">
        <v>623</v>
      </c>
      <c r="C1370" t="s">
        <v>1168</v>
      </c>
      <c r="D1370" t="s">
        <v>1173</v>
      </c>
      <c r="E1370" s="12">
        <v>225</v>
      </c>
      <c r="F1370" s="12">
        <v>22.5</v>
      </c>
    </row>
    <row r="1371" spans="1:6" x14ac:dyDescent="0.25">
      <c r="A1371" s="3">
        <v>2328757</v>
      </c>
      <c r="B1371" t="s">
        <v>626</v>
      </c>
      <c r="C1371" t="s">
        <v>1175</v>
      </c>
      <c r="D1371" t="s">
        <v>1176</v>
      </c>
      <c r="E1371" s="12">
        <v>350</v>
      </c>
      <c r="F1371" s="12">
        <v>35</v>
      </c>
    </row>
    <row r="1372" spans="1:6" x14ac:dyDescent="0.25">
      <c r="A1372" s="3">
        <v>2328758</v>
      </c>
      <c r="B1372" t="s">
        <v>626</v>
      </c>
      <c r="C1372" t="s">
        <v>1175</v>
      </c>
      <c r="D1372" t="s">
        <v>1178</v>
      </c>
      <c r="E1372" s="12">
        <v>350</v>
      </c>
      <c r="F1372" s="12">
        <v>35</v>
      </c>
    </row>
    <row r="1373" spans="1:6" x14ac:dyDescent="0.25">
      <c r="A1373" s="3">
        <v>2328759</v>
      </c>
      <c r="B1373" t="s">
        <v>626</v>
      </c>
      <c r="C1373" t="s">
        <v>1175</v>
      </c>
      <c r="D1373" t="s">
        <v>1180</v>
      </c>
      <c r="E1373" s="12">
        <v>350</v>
      </c>
      <c r="F1373" s="12">
        <v>35</v>
      </c>
    </row>
    <row r="1374" spans="1:6" x14ac:dyDescent="0.25">
      <c r="A1374" s="3">
        <v>2328760</v>
      </c>
      <c r="B1374" t="s">
        <v>626</v>
      </c>
      <c r="C1374" t="s">
        <v>1175</v>
      </c>
      <c r="D1374" t="s">
        <v>1182</v>
      </c>
      <c r="E1374" s="12">
        <v>350</v>
      </c>
      <c r="F1374" s="12">
        <v>35</v>
      </c>
    </row>
    <row r="1375" spans="1:6" x14ac:dyDescent="0.25">
      <c r="A1375" s="3">
        <v>2328761</v>
      </c>
      <c r="B1375" t="s">
        <v>626</v>
      </c>
      <c r="C1375" t="s">
        <v>1175</v>
      </c>
      <c r="D1375" t="s">
        <v>1184</v>
      </c>
      <c r="E1375" s="12">
        <v>350</v>
      </c>
      <c r="F1375" s="12">
        <v>35</v>
      </c>
    </row>
    <row r="1376" spans="1:6" x14ac:dyDescent="0.25">
      <c r="A1376" s="3">
        <v>2328897</v>
      </c>
      <c r="B1376" t="s">
        <v>622</v>
      </c>
      <c r="C1376" t="s">
        <v>1175</v>
      </c>
      <c r="D1376" t="s">
        <v>1186</v>
      </c>
      <c r="E1376" s="12">
        <v>200</v>
      </c>
      <c r="F1376" s="12">
        <v>20</v>
      </c>
    </row>
    <row r="1377" spans="1:6" x14ac:dyDescent="0.25">
      <c r="A1377" s="3">
        <v>2328898</v>
      </c>
      <c r="B1377" t="s">
        <v>622</v>
      </c>
      <c r="C1377" t="s">
        <v>1175</v>
      </c>
      <c r="D1377" t="s">
        <v>1188</v>
      </c>
      <c r="E1377" s="12">
        <v>200</v>
      </c>
      <c r="F1377" s="12">
        <v>20</v>
      </c>
    </row>
    <row r="1378" spans="1:6" x14ac:dyDescent="0.25">
      <c r="A1378" s="3">
        <v>2328899</v>
      </c>
      <c r="B1378" t="s">
        <v>622</v>
      </c>
      <c r="C1378" t="s">
        <v>1175</v>
      </c>
      <c r="D1378" t="s">
        <v>1190</v>
      </c>
      <c r="E1378" s="12">
        <v>200</v>
      </c>
      <c r="F1378" s="12">
        <v>20</v>
      </c>
    </row>
    <row r="1379" spans="1:6" x14ac:dyDescent="0.25">
      <c r="A1379" s="3">
        <v>2328900</v>
      </c>
      <c r="B1379" t="s">
        <v>622</v>
      </c>
      <c r="C1379" t="s">
        <v>1175</v>
      </c>
      <c r="D1379" t="s">
        <v>1192</v>
      </c>
      <c r="E1379" s="12">
        <v>200</v>
      </c>
      <c r="F1379" s="12">
        <v>20</v>
      </c>
    </row>
    <row r="1380" spans="1:6" x14ac:dyDescent="0.25">
      <c r="A1380" s="3">
        <v>2328901</v>
      </c>
      <c r="B1380" t="s">
        <v>622</v>
      </c>
      <c r="C1380" t="s">
        <v>1175</v>
      </c>
      <c r="D1380" t="s">
        <v>1194</v>
      </c>
      <c r="E1380" s="12">
        <v>200</v>
      </c>
      <c r="F1380" s="12">
        <v>20</v>
      </c>
    </row>
    <row r="1381" spans="1:6" x14ac:dyDescent="0.25">
      <c r="A1381" s="3">
        <v>2328902</v>
      </c>
      <c r="B1381" t="s">
        <v>622</v>
      </c>
      <c r="C1381" t="s">
        <v>1175</v>
      </c>
      <c r="D1381" t="s">
        <v>1196</v>
      </c>
      <c r="E1381" s="12">
        <v>200</v>
      </c>
      <c r="F1381" s="12">
        <v>20</v>
      </c>
    </row>
    <row r="1382" spans="1:6" x14ac:dyDescent="0.25">
      <c r="A1382" s="3">
        <v>2328903</v>
      </c>
      <c r="B1382" t="s">
        <v>622</v>
      </c>
      <c r="C1382" t="s">
        <v>1175</v>
      </c>
      <c r="D1382" t="s">
        <v>1198</v>
      </c>
      <c r="E1382" s="12">
        <v>200</v>
      </c>
      <c r="F1382" s="12">
        <v>20</v>
      </c>
    </row>
    <row r="1383" spans="1:6" x14ac:dyDescent="0.25">
      <c r="A1383" s="3">
        <v>2328904</v>
      </c>
      <c r="B1383" t="s">
        <v>622</v>
      </c>
      <c r="C1383" t="s">
        <v>1175</v>
      </c>
      <c r="D1383" t="s">
        <v>1200</v>
      </c>
      <c r="E1383" s="12">
        <v>200</v>
      </c>
      <c r="F1383" s="12">
        <v>20</v>
      </c>
    </row>
    <row r="1384" spans="1:6" x14ac:dyDescent="0.25">
      <c r="A1384" s="3">
        <v>2328913</v>
      </c>
      <c r="B1384" t="s">
        <v>623</v>
      </c>
      <c r="C1384" t="s">
        <v>1175</v>
      </c>
      <c r="D1384" t="s">
        <v>1202</v>
      </c>
      <c r="E1384" s="12">
        <v>225</v>
      </c>
      <c r="F1384" s="12">
        <v>22.5</v>
      </c>
    </row>
    <row r="1385" spans="1:6" x14ac:dyDescent="0.25">
      <c r="A1385" s="3">
        <v>2328914</v>
      </c>
      <c r="B1385" t="s">
        <v>623</v>
      </c>
      <c r="C1385" t="s">
        <v>1175</v>
      </c>
      <c r="D1385" t="s">
        <v>1204</v>
      </c>
      <c r="E1385" s="12">
        <v>225</v>
      </c>
      <c r="F1385" s="12">
        <v>22.5</v>
      </c>
    </row>
    <row r="1386" spans="1:6" x14ac:dyDescent="0.25">
      <c r="A1386" s="3">
        <v>2328915</v>
      </c>
      <c r="B1386" t="s">
        <v>623</v>
      </c>
      <c r="C1386" t="s">
        <v>1175</v>
      </c>
      <c r="D1386" t="s">
        <v>1206</v>
      </c>
      <c r="E1386" s="12">
        <v>225</v>
      </c>
      <c r="F1386" s="12">
        <v>22.5</v>
      </c>
    </row>
    <row r="1387" spans="1:6" x14ac:dyDescent="0.25">
      <c r="A1387" s="3">
        <v>2328916</v>
      </c>
      <c r="B1387" t="s">
        <v>623</v>
      </c>
      <c r="C1387" t="s">
        <v>1175</v>
      </c>
      <c r="D1387" t="s">
        <v>1208</v>
      </c>
      <c r="E1387" s="12">
        <v>225</v>
      </c>
      <c r="F1387" s="12">
        <v>22.5</v>
      </c>
    </row>
    <row r="1388" spans="1:6" x14ac:dyDescent="0.25">
      <c r="A1388" s="3">
        <v>2328762</v>
      </c>
      <c r="B1388" t="s">
        <v>626</v>
      </c>
      <c r="C1388" t="s">
        <v>1210</v>
      </c>
      <c r="D1388" t="s">
        <v>1211</v>
      </c>
      <c r="E1388" s="12">
        <v>350</v>
      </c>
      <c r="F1388" s="12">
        <v>35</v>
      </c>
    </row>
    <row r="1389" spans="1:6" x14ac:dyDescent="0.25">
      <c r="A1389" s="3">
        <v>2328917</v>
      </c>
      <c r="B1389" t="s">
        <v>623</v>
      </c>
      <c r="C1389" t="s">
        <v>1210</v>
      </c>
      <c r="D1389" t="s">
        <v>1213</v>
      </c>
      <c r="E1389" s="12">
        <v>225</v>
      </c>
      <c r="F1389" s="12">
        <v>22.5</v>
      </c>
    </row>
    <row r="1390" spans="1:6" x14ac:dyDescent="0.25">
      <c r="A1390" s="3">
        <v>2327106</v>
      </c>
      <c r="B1390" t="s">
        <v>626</v>
      </c>
      <c r="C1390" t="s">
        <v>1216</v>
      </c>
      <c r="D1390" t="s">
        <v>1217</v>
      </c>
      <c r="E1390" s="12">
        <v>350</v>
      </c>
      <c r="F1390" s="12">
        <v>35</v>
      </c>
    </row>
    <row r="1391" spans="1:6" x14ac:dyDescent="0.25">
      <c r="A1391" s="3">
        <v>2322567</v>
      </c>
      <c r="B1391" t="s">
        <v>622</v>
      </c>
      <c r="C1391" t="s">
        <v>1219</v>
      </c>
      <c r="D1391" t="s">
        <v>325</v>
      </c>
      <c r="E1391" s="12">
        <v>200</v>
      </c>
      <c r="F1391" s="12">
        <v>20</v>
      </c>
    </row>
    <row r="1392" spans="1:6" x14ac:dyDescent="0.25">
      <c r="A1392" s="3">
        <v>2322568</v>
      </c>
      <c r="B1392" t="s">
        <v>624</v>
      </c>
      <c r="C1392" t="s">
        <v>1219</v>
      </c>
      <c r="D1392" t="s">
        <v>326</v>
      </c>
      <c r="E1392" s="12">
        <v>250</v>
      </c>
      <c r="F1392" s="12">
        <v>25</v>
      </c>
    </row>
    <row r="1393" spans="1:6" x14ac:dyDescent="0.25">
      <c r="A1393" s="3">
        <v>2322569</v>
      </c>
      <c r="B1393" t="s">
        <v>625</v>
      </c>
      <c r="C1393" t="s">
        <v>1219</v>
      </c>
      <c r="D1393" t="s">
        <v>327</v>
      </c>
      <c r="E1393" s="12">
        <v>300</v>
      </c>
      <c r="F1393" s="12">
        <v>30</v>
      </c>
    </row>
    <row r="1394" spans="1:6" x14ac:dyDescent="0.25">
      <c r="A1394" s="3">
        <v>2335495</v>
      </c>
      <c r="B1394" t="s">
        <v>621</v>
      </c>
      <c r="C1394" t="s">
        <v>1224</v>
      </c>
      <c r="D1394" t="s">
        <v>1225</v>
      </c>
      <c r="E1394" s="12">
        <v>150</v>
      </c>
      <c r="F1394" s="12">
        <v>15</v>
      </c>
    </row>
    <row r="1395" spans="1:6" x14ac:dyDescent="0.25">
      <c r="A1395" s="3">
        <v>2318653</v>
      </c>
      <c r="B1395" t="s">
        <v>622</v>
      </c>
      <c r="C1395" t="s">
        <v>1227</v>
      </c>
      <c r="D1395" t="s">
        <v>325</v>
      </c>
      <c r="E1395" s="12">
        <v>200</v>
      </c>
      <c r="F1395" s="12">
        <v>20</v>
      </c>
    </row>
    <row r="1396" spans="1:6" x14ac:dyDescent="0.25">
      <c r="A1396" s="3">
        <v>2318666</v>
      </c>
      <c r="B1396" t="s">
        <v>624</v>
      </c>
      <c r="C1396" t="s">
        <v>1227</v>
      </c>
      <c r="D1396" t="s">
        <v>326</v>
      </c>
      <c r="E1396" s="12">
        <v>250</v>
      </c>
      <c r="F1396" s="12">
        <v>25</v>
      </c>
    </row>
    <row r="1397" spans="1:6" x14ac:dyDescent="0.25">
      <c r="A1397" s="3">
        <v>2319656</v>
      </c>
      <c r="B1397" t="s">
        <v>625</v>
      </c>
      <c r="C1397" t="s">
        <v>1227</v>
      </c>
      <c r="D1397" t="s">
        <v>327</v>
      </c>
      <c r="E1397" s="12">
        <v>300</v>
      </c>
      <c r="F1397" s="12">
        <v>30</v>
      </c>
    </row>
    <row r="1398" spans="1:6" x14ac:dyDescent="0.25">
      <c r="A1398" s="3">
        <v>2327107</v>
      </c>
      <c r="B1398" t="s">
        <v>626</v>
      </c>
      <c r="C1398" t="s">
        <v>1232</v>
      </c>
      <c r="D1398" t="s">
        <v>1233</v>
      </c>
      <c r="E1398" s="12">
        <v>350</v>
      </c>
      <c r="F1398" s="12">
        <v>35</v>
      </c>
    </row>
    <row r="1399" spans="1:6" x14ac:dyDescent="0.25">
      <c r="A1399" s="3">
        <v>2309676</v>
      </c>
      <c r="B1399" t="s">
        <v>623</v>
      </c>
      <c r="C1399" t="s">
        <v>1235</v>
      </c>
      <c r="D1399" t="s">
        <v>328</v>
      </c>
      <c r="E1399" s="12">
        <v>225</v>
      </c>
      <c r="F1399" s="12">
        <v>22.5</v>
      </c>
    </row>
    <row r="1400" spans="1:6" x14ac:dyDescent="0.25">
      <c r="A1400" s="3">
        <v>2309677</v>
      </c>
      <c r="B1400" t="s">
        <v>623</v>
      </c>
      <c r="C1400" t="s">
        <v>1235</v>
      </c>
      <c r="D1400" t="s">
        <v>329</v>
      </c>
      <c r="E1400" s="12">
        <v>225</v>
      </c>
      <c r="F1400" s="12">
        <v>22.5</v>
      </c>
    </row>
    <row r="1401" spans="1:6" x14ac:dyDescent="0.25">
      <c r="A1401" s="3">
        <v>2309678</v>
      </c>
      <c r="B1401" t="s">
        <v>626</v>
      </c>
      <c r="C1401" t="s">
        <v>1235</v>
      </c>
      <c r="D1401" t="s">
        <v>330</v>
      </c>
      <c r="E1401" s="12">
        <v>350</v>
      </c>
      <c r="F1401" s="12">
        <v>35</v>
      </c>
    </row>
    <row r="1402" spans="1:6" x14ac:dyDescent="0.25">
      <c r="A1402" s="3">
        <v>2309679</v>
      </c>
      <c r="B1402" t="s">
        <v>625</v>
      </c>
      <c r="C1402" t="s">
        <v>1235</v>
      </c>
      <c r="D1402" t="s">
        <v>331</v>
      </c>
      <c r="E1402" s="12">
        <v>300</v>
      </c>
      <c r="F1402" s="12">
        <v>30</v>
      </c>
    </row>
    <row r="1403" spans="1:6" x14ac:dyDescent="0.25">
      <c r="A1403" s="3">
        <v>2309973</v>
      </c>
      <c r="B1403" t="s">
        <v>626</v>
      </c>
      <c r="C1403" t="s">
        <v>1235</v>
      </c>
      <c r="D1403" t="s">
        <v>332</v>
      </c>
      <c r="E1403" s="12">
        <v>350</v>
      </c>
      <c r="F1403" s="12">
        <v>35</v>
      </c>
    </row>
    <row r="1404" spans="1:6" x14ac:dyDescent="0.25">
      <c r="A1404" s="3">
        <v>2309975</v>
      </c>
      <c r="B1404" t="s">
        <v>626</v>
      </c>
      <c r="C1404" t="s">
        <v>1235</v>
      </c>
      <c r="D1404" t="s">
        <v>333</v>
      </c>
      <c r="E1404" s="12">
        <v>350</v>
      </c>
      <c r="F1404" s="12">
        <v>35</v>
      </c>
    </row>
    <row r="1405" spans="1:6" x14ac:dyDescent="0.25">
      <c r="A1405" s="3">
        <v>2309976</v>
      </c>
      <c r="B1405" t="s">
        <v>626</v>
      </c>
      <c r="C1405" t="s">
        <v>1235</v>
      </c>
      <c r="D1405" t="s">
        <v>1252</v>
      </c>
      <c r="E1405" s="12">
        <v>350</v>
      </c>
      <c r="F1405" s="12">
        <v>35</v>
      </c>
    </row>
    <row r="1406" spans="1:6" x14ac:dyDescent="0.25">
      <c r="A1406" s="3">
        <v>2309977</v>
      </c>
      <c r="B1406" t="s">
        <v>624</v>
      </c>
      <c r="C1406" t="s">
        <v>1235</v>
      </c>
      <c r="D1406" t="s">
        <v>334</v>
      </c>
      <c r="E1406" s="12">
        <v>250</v>
      </c>
      <c r="F1406" s="12">
        <v>25</v>
      </c>
    </row>
    <row r="1407" spans="1:6" x14ac:dyDescent="0.25">
      <c r="A1407" s="3">
        <v>2319034</v>
      </c>
      <c r="B1407" t="s">
        <v>625</v>
      </c>
      <c r="C1407" t="s">
        <v>1235</v>
      </c>
      <c r="D1407" t="s">
        <v>335</v>
      </c>
      <c r="E1407" s="12">
        <v>300</v>
      </c>
      <c r="F1407" s="12">
        <v>30</v>
      </c>
    </row>
    <row r="1408" spans="1:6" x14ac:dyDescent="0.25">
      <c r="A1408" s="3">
        <v>2312465</v>
      </c>
      <c r="B1408" t="s">
        <v>626</v>
      </c>
      <c r="C1408" t="s">
        <v>993</v>
      </c>
      <c r="D1408" t="s">
        <v>1261</v>
      </c>
      <c r="E1408" s="12">
        <v>350</v>
      </c>
      <c r="F1408" s="12">
        <v>35</v>
      </c>
    </row>
    <row r="1409" spans="1:6" x14ac:dyDescent="0.25">
      <c r="A1409" s="3">
        <v>2312466</v>
      </c>
      <c r="B1409" t="s">
        <v>621</v>
      </c>
      <c r="C1409" t="s">
        <v>993</v>
      </c>
      <c r="D1409" t="s">
        <v>336</v>
      </c>
      <c r="E1409" s="12">
        <v>150</v>
      </c>
      <c r="F1409" s="12">
        <v>15</v>
      </c>
    </row>
    <row r="1410" spans="1:6" x14ac:dyDescent="0.25">
      <c r="A1410" s="3">
        <v>2312467</v>
      </c>
      <c r="B1410" t="s">
        <v>625</v>
      </c>
      <c r="C1410" t="s">
        <v>993</v>
      </c>
      <c r="D1410" t="s">
        <v>337</v>
      </c>
      <c r="E1410" s="12">
        <v>300</v>
      </c>
      <c r="F1410" s="12">
        <v>30</v>
      </c>
    </row>
    <row r="1411" spans="1:6" x14ac:dyDescent="0.25">
      <c r="A1411" s="3">
        <v>2312468</v>
      </c>
      <c r="B1411" t="s">
        <v>625</v>
      </c>
      <c r="C1411" t="s">
        <v>993</v>
      </c>
      <c r="D1411" t="s">
        <v>338</v>
      </c>
      <c r="E1411" s="12">
        <v>300</v>
      </c>
      <c r="F1411" s="12">
        <v>30</v>
      </c>
    </row>
    <row r="1412" spans="1:6" x14ac:dyDescent="0.25">
      <c r="A1412" s="3">
        <v>2312469</v>
      </c>
      <c r="B1412" t="s">
        <v>624</v>
      </c>
      <c r="C1412" t="s">
        <v>993</v>
      </c>
      <c r="D1412" t="s">
        <v>339</v>
      </c>
      <c r="E1412" s="12">
        <v>250</v>
      </c>
      <c r="F1412" s="12">
        <v>25</v>
      </c>
    </row>
    <row r="1413" spans="1:6" x14ac:dyDescent="0.25">
      <c r="A1413" s="3">
        <v>2312470</v>
      </c>
      <c r="B1413" t="s">
        <v>626</v>
      </c>
      <c r="C1413" t="s">
        <v>993</v>
      </c>
      <c r="D1413" t="s">
        <v>340</v>
      </c>
      <c r="E1413" s="12">
        <v>350</v>
      </c>
      <c r="F1413" s="12">
        <v>35</v>
      </c>
    </row>
    <row r="1414" spans="1:6" x14ac:dyDescent="0.25">
      <c r="A1414" s="3">
        <v>2312471</v>
      </c>
      <c r="B1414" t="s">
        <v>626</v>
      </c>
      <c r="C1414" t="s">
        <v>993</v>
      </c>
      <c r="D1414" t="s">
        <v>341</v>
      </c>
      <c r="E1414" s="12">
        <v>350</v>
      </c>
      <c r="F1414" s="12">
        <v>35</v>
      </c>
    </row>
    <row r="1415" spans="1:6" x14ac:dyDescent="0.25">
      <c r="A1415" s="3">
        <v>2312472</v>
      </c>
      <c r="B1415" t="s">
        <v>626</v>
      </c>
      <c r="C1415" t="s">
        <v>993</v>
      </c>
      <c r="D1415" t="s">
        <v>342</v>
      </c>
      <c r="E1415" s="12">
        <v>350</v>
      </c>
      <c r="F1415" s="12">
        <v>35</v>
      </c>
    </row>
    <row r="1416" spans="1:6" x14ac:dyDescent="0.25">
      <c r="A1416" s="3">
        <v>2312473</v>
      </c>
      <c r="B1416" t="s">
        <v>626</v>
      </c>
      <c r="C1416" t="s">
        <v>993</v>
      </c>
      <c r="D1416" t="s">
        <v>244</v>
      </c>
      <c r="E1416" s="12">
        <v>350</v>
      </c>
      <c r="F1416" s="12">
        <v>35</v>
      </c>
    </row>
    <row r="1417" spans="1:6" x14ac:dyDescent="0.25">
      <c r="A1417" s="3">
        <v>2324711</v>
      </c>
      <c r="B1417" t="s">
        <v>624</v>
      </c>
      <c r="C1417" t="s">
        <v>1272</v>
      </c>
      <c r="D1417" t="s">
        <v>322</v>
      </c>
      <c r="E1417" s="12">
        <v>250</v>
      </c>
      <c r="F1417" s="12">
        <v>25</v>
      </c>
    </row>
    <row r="1418" spans="1:6" x14ac:dyDescent="0.25">
      <c r="A1418" s="3">
        <v>2324712</v>
      </c>
      <c r="B1418" t="s">
        <v>622</v>
      </c>
      <c r="C1418" t="s">
        <v>1272</v>
      </c>
      <c r="D1418" t="s">
        <v>323</v>
      </c>
      <c r="E1418" s="12">
        <v>200</v>
      </c>
      <c r="F1418" s="12">
        <v>20</v>
      </c>
    </row>
    <row r="1419" spans="1:6" x14ac:dyDescent="0.25">
      <c r="A1419" s="3">
        <v>2324713</v>
      </c>
      <c r="B1419" t="s">
        <v>621</v>
      </c>
      <c r="C1419" t="s">
        <v>1272</v>
      </c>
      <c r="D1419" t="s">
        <v>324</v>
      </c>
      <c r="E1419" s="12">
        <v>150</v>
      </c>
      <c r="F1419" s="12">
        <v>15</v>
      </c>
    </row>
    <row r="1420" spans="1:6" x14ac:dyDescent="0.25">
      <c r="A1420" s="3">
        <v>2334862</v>
      </c>
      <c r="B1420" t="s">
        <v>625</v>
      </c>
      <c r="C1420" t="s">
        <v>1272</v>
      </c>
      <c r="D1420" t="s">
        <v>1277</v>
      </c>
      <c r="E1420" s="12">
        <v>300</v>
      </c>
      <c r="F1420" s="12">
        <v>30</v>
      </c>
    </row>
  </sheetData>
  <autoFilter ref="A1:G594" xr:uid="{5E40AC64-606A-4469-BC2A-E7CFF0207F78}"/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F2E91-2E48-44D7-A295-2EB43FB5A9F4}">
  <dimension ref="A1:AF117"/>
  <sheetViews>
    <sheetView workbookViewId="0"/>
  </sheetViews>
  <sheetFormatPr defaultRowHeight="15" x14ac:dyDescent="0.25"/>
  <cols>
    <col min="1" max="1" width="34.5703125" style="9" customWidth="1"/>
    <col min="2" max="2" width="22.28515625" style="9" bestFit="1" customWidth="1"/>
    <col min="3" max="3" width="23.28515625" style="9" bestFit="1" customWidth="1"/>
    <col min="4" max="4" width="13.28515625" bestFit="1" customWidth="1"/>
    <col min="5" max="5" width="39.140625" customWidth="1"/>
    <col min="6" max="6" width="47.42578125" bestFit="1" customWidth="1"/>
    <col min="7" max="7" width="35.5703125" customWidth="1"/>
    <col min="8" max="8" width="18.5703125" style="12" bestFit="1" customWidth="1"/>
    <col min="9" max="9" width="19.5703125" style="12" bestFit="1" customWidth="1"/>
    <col min="12" max="12" width="22.7109375" bestFit="1" customWidth="1"/>
    <col min="27" max="27" width="12.28515625" customWidth="1"/>
    <col min="28" max="28" width="14" customWidth="1"/>
    <col min="29" max="29" width="13.85546875" customWidth="1"/>
    <col min="30" max="30" width="13.42578125" customWidth="1"/>
    <col min="31" max="31" width="13.5703125" customWidth="1"/>
    <col min="32" max="32" width="12.42578125" customWidth="1"/>
  </cols>
  <sheetData>
    <row r="1" spans="1:32" s="10" customFormat="1" x14ac:dyDescent="0.25">
      <c r="A1" s="15" t="s">
        <v>2528</v>
      </c>
      <c r="B1" s="14" t="s">
        <v>2531</v>
      </c>
      <c r="C1" s="14" t="s">
        <v>2532</v>
      </c>
      <c r="D1" s="15" t="s">
        <v>2527</v>
      </c>
      <c r="E1" s="16" t="s">
        <v>632</v>
      </c>
      <c r="F1" s="15" t="s">
        <v>2530</v>
      </c>
      <c r="G1" s="10" t="s">
        <v>633</v>
      </c>
      <c r="H1" s="14" t="s">
        <v>2529</v>
      </c>
      <c r="I1" s="11" t="s">
        <v>634</v>
      </c>
      <c r="J1" s="10" t="s">
        <v>780</v>
      </c>
      <c r="K1" s="10" t="s">
        <v>781</v>
      </c>
      <c r="L1" s="10" t="s">
        <v>782</v>
      </c>
      <c r="M1" s="10" t="s">
        <v>783</v>
      </c>
      <c r="N1" s="10" t="s">
        <v>784</v>
      </c>
      <c r="O1" s="10" t="s">
        <v>647</v>
      </c>
      <c r="P1" s="10" t="s">
        <v>648</v>
      </c>
      <c r="Q1" s="10" t="s">
        <v>649</v>
      </c>
      <c r="R1" s="10" t="s">
        <v>650</v>
      </c>
      <c r="AA1" s="19" t="s">
        <v>2535</v>
      </c>
      <c r="AB1" s="19" t="s">
        <v>2536</v>
      </c>
      <c r="AC1" s="19" t="s">
        <v>2537</v>
      </c>
      <c r="AD1" s="19" t="s">
        <v>2538</v>
      </c>
      <c r="AE1" s="19" t="s">
        <v>2539</v>
      </c>
      <c r="AF1" s="19" t="s">
        <v>2540</v>
      </c>
    </row>
    <row r="2" spans="1:32" x14ac:dyDescent="0.25">
      <c r="A2" s="9" t="str">
        <f>IF(L2&lt;=10, "Hot Food Holding Cabinet - Half-Size", IF(L2&gt;=15, "Hot Food Holding Cabinet - Full-Size", "Hot Food Holding Cabinet - Three-Quarter-Size"))</f>
        <v>Hot Food Holding Cabinet - Full-Size</v>
      </c>
      <c r="B2" s="12">
        <f>VLOOKUP(A2, 'Measures with Incentive Levels'!$A$1:$C$21, 2, FALSE)</f>
        <v>400</v>
      </c>
      <c r="C2" s="12">
        <f>+B2*0.1</f>
        <v>40</v>
      </c>
      <c r="D2">
        <v>2251157</v>
      </c>
      <c r="E2" t="s">
        <v>562</v>
      </c>
      <c r="F2" t="s">
        <v>785</v>
      </c>
      <c r="G2" t="s">
        <v>415</v>
      </c>
      <c r="H2" s="12" t="s">
        <v>415</v>
      </c>
      <c r="J2" t="s">
        <v>786</v>
      </c>
      <c r="K2">
        <v>1</v>
      </c>
      <c r="L2">
        <v>22</v>
      </c>
      <c r="M2">
        <v>167.2</v>
      </c>
      <c r="N2">
        <v>298.5</v>
      </c>
      <c r="O2">
        <v>42268</v>
      </c>
      <c r="P2">
        <v>42300</v>
      </c>
      <c r="Q2" t="s">
        <v>655</v>
      </c>
      <c r="R2" t="s">
        <v>787</v>
      </c>
      <c r="AA2" s="17">
        <f>+D2</f>
        <v>2251157</v>
      </c>
      <c r="AB2" s="17" t="str">
        <f t="shared" ref="AB2:AB65" si="0">+A2</f>
        <v>Hot Food Holding Cabinet - Full-Size</v>
      </c>
      <c r="AC2" t="str">
        <f>+F2</f>
        <v>Carter-Hoffmann</v>
      </c>
      <c r="AD2" s="18" t="str">
        <f>+H2</f>
        <v>HTU12 N3</v>
      </c>
      <c r="AE2" s="18">
        <f>+B2</f>
        <v>400</v>
      </c>
      <c r="AF2" s="18">
        <f>+C2</f>
        <v>40</v>
      </c>
    </row>
    <row r="3" spans="1:32" x14ac:dyDescent="0.25">
      <c r="A3" s="9" t="str">
        <f>IF(L3&lt;=10, "Hot Food Holding Cabinet - Half-Size", IF(L3&gt;=15, "Hot Food Holding Cabinet - Full-Size", "Hot Food Holding Cabinet - Three-Quarter-Size"))</f>
        <v>Hot Food Holding Cabinet - Full-Size</v>
      </c>
      <c r="B3" s="12">
        <f>VLOOKUP(A3, 'Measures with Incentive Levels'!$A$1:$C$21, 2, FALSE)</f>
        <v>400</v>
      </c>
      <c r="C3" s="12">
        <f t="shared" ref="C3:C66" si="1">+B3*0.1</f>
        <v>40</v>
      </c>
      <c r="D3">
        <v>2175142</v>
      </c>
      <c r="E3" t="s">
        <v>562</v>
      </c>
      <c r="F3" t="s">
        <v>788</v>
      </c>
      <c r="G3" t="s">
        <v>355</v>
      </c>
      <c r="H3" s="12" t="s">
        <v>355</v>
      </c>
      <c r="J3" t="s">
        <v>786</v>
      </c>
      <c r="K3">
        <v>1</v>
      </c>
      <c r="L3">
        <v>28</v>
      </c>
      <c r="M3">
        <v>174.1</v>
      </c>
      <c r="N3">
        <v>310.2</v>
      </c>
      <c r="O3">
        <v>41306</v>
      </c>
      <c r="P3">
        <v>41346</v>
      </c>
      <c r="Q3" t="s">
        <v>655</v>
      </c>
      <c r="R3" t="s">
        <v>789</v>
      </c>
      <c r="AA3" s="17">
        <f t="shared" ref="AA3:AA66" si="2">+D3</f>
        <v>2175142</v>
      </c>
      <c r="AB3" s="17" t="str">
        <f t="shared" ref="AB3:AB66" si="3">+A3</f>
        <v>Hot Food Holding Cabinet - Full-Size</v>
      </c>
      <c r="AC3" s="9" t="str">
        <f t="shared" ref="AC3:AC66" si="4">+F3</f>
        <v>Carter Hoffmann, LCC</v>
      </c>
      <c r="AD3" s="18" t="str">
        <f t="shared" ref="AD3:AD66" si="5">+H3</f>
        <v>BB96ES</v>
      </c>
      <c r="AE3" s="18">
        <f t="shared" ref="AE3:AE66" si="6">+B3</f>
        <v>400</v>
      </c>
      <c r="AF3" s="18">
        <f t="shared" ref="AF3:AF66" si="7">+C3</f>
        <v>40</v>
      </c>
    </row>
    <row r="4" spans="1:32" x14ac:dyDescent="0.25">
      <c r="A4" s="9" t="str">
        <f>IF(L4&lt;=10, "Hot Food Holding Cabinet - Half-Size", IF(L4&gt;=15, "Hot Food Holding Cabinet - Full-Size", "Hot Food Holding Cabinet - Three-Quarter-Size"))</f>
        <v>Hot Food Holding Cabinet - Full-Size</v>
      </c>
      <c r="B4" s="12">
        <f>VLOOKUP(A4, 'Measures with Incentive Levels'!$A$1:$C$21, 2, FALSE)</f>
        <v>400</v>
      </c>
      <c r="C4" s="12">
        <f t="shared" si="1"/>
        <v>40</v>
      </c>
      <c r="D4">
        <v>2167999</v>
      </c>
      <c r="E4" t="s">
        <v>561</v>
      </c>
      <c r="F4" t="s">
        <v>561</v>
      </c>
      <c r="G4" t="s">
        <v>790</v>
      </c>
      <c r="H4" s="12" t="s">
        <v>346</v>
      </c>
      <c r="J4" t="s">
        <v>786</v>
      </c>
      <c r="K4">
        <v>1</v>
      </c>
      <c r="L4">
        <v>16</v>
      </c>
      <c r="M4">
        <v>234</v>
      </c>
      <c r="N4">
        <v>285</v>
      </c>
      <c r="O4">
        <v>40702</v>
      </c>
      <c r="P4">
        <v>41738</v>
      </c>
      <c r="Q4" t="s">
        <v>655</v>
      </c>
      <c r="R4" t="s">
        <v>791</v>
      </c>
      <c r="AA4" s="17">
        <f t="shared" si="2"/>
        <v>2167999</v>
      </c>
      <c r="AB4" s="17" t="str">
        <f t="shared" si="3"/>
        <v>Hot Food Holding Cabinet - Full-Size</v>
      </c>
      <c r="AC4" s="9" t="str">
        <f t="shared" si="4"/>
        <v>Cres Cor</v>
      </c>
      <c r="AD4" s="18" t="str">
        <f t="shared" si="5"/>
        <v>H137SUA9DSD</v>
      </c>
      <c r="AE4" s="18">
        <f t="shared" si="6"/>
        <v>400</v>
      </c>
      <c r="AF4" s="18">
        <f t="shared" si="7"/>
        <v>40</v>
      </c>
    </row>
    <row r="5" spans="1:32" x14ac:dyDescent="0.25">
      <c r="A5" s="9" t="str">
        <f>IF(L5&lt;=10, "Hot Food Holding Cabinet - Half-Size", IF(L5&gt;=15, "Hot Food Holding Cabinet - Full-Size", "Hot Food Holding Cabinet - Three-Quarter-Size"))</f>
        <v>Hot Food Holding Cabinet - Full-Size</v>
      </c>
      <c r="B5" s="12">
        <f>VLOOKUP(A5, 'Measures with Incentive Levels'!$A$1:$C$21, 2, FALSE)</f>
        <v>400</v>
      </c>
      <c r="C5" s="12">
        <f t="shared" si="1"/>
        <v>40</v>
      </c>
      <c r="D5">
        <v>2167998</v>
      </c>
      <c r="E5" t="s">
        <v>561</v>
      </c>
      <c r="F5" t="s">
        <v>561</v>
      </c>
      <c r="G5" t="s">
        <v>790</v>
      </c>
      <c r="H5" s="12" t="s">
        <v>345</v>
      </c>
      <c r="J5" t="s">
        <v>786</v>
      </c>
      <c r="K5">
        <v>1</v>
      </c>
      <c r="L5">
        <v>16</v>
      </c>
      <c r="M5">
        <v>234</v>
      </c>
      <c r="N5">
        <v>285</v>
      </c>
      <c r="O5">
        <v>40702</v>
      </c>
      <c r="P5">
        <v>41738</v>
      </c>
      <c r="Q5" t="s">
        <v>655</v>
      </c>
      <c r="R5" t="s">
        <v>792</v>
      </c>
      <c r="AA5" s="17">
        <f t="shared" si="2"/>
        <v>2167998</v>
      </c>
      <c r="AB5" s="17" t="str">
        <f t="shared" si="3"/>
        <v>Hot Food Holding Cabinet - Full-Size</v>
      </c>
      <c r="AC5" s="9" t="str">
        <f t="shared" si="4"/>
        <v>Cres Cor</v>
      </c>
      <c r="AD5" s="18" t="str">
        <f t="shared" si="5"/>
        <v>H137SUA9D</v>
      </c>
      <c r="AE5" s="18">
        <f t="shared" si="6"/>
        <v>400</v>
      </c>
      <c r="AF5" s="18">
        <f t="shared" si="7"/>
        <v>40</v>
      </c>
    </row>
    <row r="6" spans="1:32" x14ac:dyDescent="0.25">
      <c r="A6" s="9" t="str">
        <f>IF(L6&lt;=10, "Hot Food Holding Cabinet - Half-Size", IF(L6&gt;=15, "Hot Food Holding Cabinet - Full-Size", "Hot Food Holding Cabinet - Three-Quarter-Size"))</f>
        <v>Hot Food Holding Cabinet - Half-Size</v>
      </c>
      <c r="B6" s="12">
        <f>VLOOKUP(A6, 'Measures with Incentive Levels'!$A$1:$C$21, 2, FALSE)</f>
        <v>200</v>
      </c>
      <c r="C6" s="12">
        <f t="shared" si="1"/>
        <v>20</v>
      </c>
      <c r="D6">
        <v>2167996</v>
      </c>
      <c r="E6" t="s">
        <v>561</v>
      </c>
      <c r="F6" t="s">
        <v>561</v>
      </c>
      <c r="G6" t="s">
        <v>793</v>
      </c>
      <c r="H6" s="12" t="s">
        <v>344</v>
      </c>
      <c r="J6" t="s">
        <v>786</v>
      </c>
      <c r="K6">
        <v>1</v>
      </c>
      <c r="L6">
        <v>10</v>
      </c>
      <c r="M6">
        <v>211</v>
      </c>
      <c r="N6">
        <v>224</v>
      </c>
      <c r="O6">
        <v>40702</v>
      </c>
      <c r="P6">
        <v>41031</v>
      </c>
      <c r="Q6" t="s">
        <v>655</v>
      </c>
      <c r="R6" t="s">
        <v>794</v>
      </c>
      <c r="AA6" s="17">
        <f t="shared" si="2"/>
        <v>2167996</v>
      </c>
      <c r="AB6" s="17" t="str">
        <f t="shared" si="3"/>
        <v>Hot Food Holding Cabinet - Half-Size</v>
      </c>
      <c r="AC6" s="9" t="str">
        <f t="shared" si="4"/>
        <v>Cres Cor</v>
      </c>
      <c r="AD6" s="18" t="str">
        <f t="shared" si="5"/>
        <v>H137SUA6DSD</v>
      </c>
      <c r="AE6" s="18">
        <f t="shared" si="6"/>
        <v>200</v>
      </c>
      <c r="AF6" s="18">
        <f t="shared" si="7"/>
        <v>20</v>
      </c>
    </row>
    <row r="7" spans="1:32" x14ac:dyDescent="0.25">
      <c r="A7" s="9" t="str">
        <f>IF(L7&lt;=10, "Hot Food Holding Cabinet - Half-Size", IF(L7&gt;=15, "Hot Food Holding Cabinet - Full-Size", "Hot Food Holding Cabinet - Three-Quarter-Size"))</f>
        <v>Hot Food Holding Cabinet - Full-Size</v>
      </c>
      <c r="B7" s="12">
        <f>VLOOKUP(A7, 'Measures with Incentive Levels'!$A$1:$C$21, 2, FALSE)</f>
        <v>400</v>
      </c>
      <c r="C7" s="12">
        <f t="shared" si="1"/>
        <v>40</v>
      </c>
      <c r="D7">
        <v>2167995</v>
      </c>
      <c r="E7" t="s">
        <v>561</v>
      </c>
      <c r="F7" t="s">
        <v>561</v>
      </c>
      <c r="G7" t="s">
        <v>795</v>
      </c>
      <c r="H7" s="12" t="s">
        <v>343</v>
      </c>
      <c r="J7" t="s">
        <v>786</v>
      </c>
      <c r="K7">
        <v>2</v>
      </c>
      <c r="L7">
        <v>22</v>
      </c>
      <c r="M7">
        <v>279.2</v>
      </c>
      <c r="N7">
        <v>297</v>
      </c>
      <c r="O7">
        <v>40702</v>
      </c>
      <c r="P7">
        <v>41738</v>
      </c>
      <c r="Q7" t="s">
        <v>655</v>
      </c>
      <c r="R7" t="s">
        <v>796</v>
      </c>
      <c r="AA7" s="17">
        <f t="shared" si="2"/>
        <v>2167995</v>
      </c>
      <c r="AB7" s="17" t="str">
        <f t="shared" si="3"/>
        <v>Hot Food Holding Cabinet - Full-Size</v>
      </c>
      <c r="AC7" s="9" t="str">
        <f t="shared" si="4"/>
        <v>Cres Cor</v>
      </c>
      <c r="AD7" s="18" t="str">
        <f t="shared" si="5"/>
        <v>H138S1834D</v>
      </c>
      <c r="AE7" s="18">
        <f t="shared" si="6"/>
        <v>400</v>
      </c>
      <c r="AF7" s="18">
        <f t="shared" si="7"/>
        <v>40</v>
      </c>
    </row>
    <row r="8" spans="1:32" x14ac:dyDescent="0.25">
      <c r="A8" s="9" t="str">
        <f>IF(L8&lt;=10, "Hot Food Holding Cabinet - Half-Size", IF(L8&gt;=15, "Hot Food Holding Cabinet - Full-Size", "Hot Food Holding Cabinet - Three-Quarter-Size"))</f>
        <v>Hot Food Holding Cabinet - Full-Size</v>
      </c>
      <c r="B8" s="12">
        <f>VLOOKUP(A8, 'Measures with Incentive Levels'!$A$1:$C$21, 2, FALSE)</f>
        <v>400</v>
      </c>
      <c r="C8" s="12">
        <f t="shared" si="1"/>
        <v>40</v>
      </c>
      <c r="D8">
        <v>2167994</v>
      </c>
      <c r="E8" t="s">
        <v>561</v>
      </c>
      <c r="F8" t="s">
        <v>561</v>
      </c>
      <c r="G8" t="s">
        <v>795</v>
      </c>
      <c r="H8" s="12" t="s">
        <v>452</v>
      </c>
      <c r="J8" t="s">
        <v>786</v>
      </c>
      <c r="K8">
        <v>2</v>
      </c>
      <c r="L8">
        <v>22</v>
      </c>
      <c r="M8">
        <v>279.2</v>
      </c>
      <c r="N8">
        <v>297</v>
      </c>
      <c r="O8">
        <v>40702</v>
      </c>
      <c r="P8">
        <v>41738</v>
      </c>
      <c r="Q8" t="s">
        <v>655</v>
      </c>
      <c r="R8" t="s">
        <v>797</v>
      </c>
      <c r="AA8" s="17">
        <f t="shared" si="2"/>
        <v>2167994</v>
      </c>
      <c r="AB8" s="17" t="str">
        <f t="shared" si="3"/>
        <v>Hot Food Holding Cabinet - Full-Size</v>
      </c>
      <c r="AC8" s="9" t="str">
        <f t="shared" si="4"/>
        <v>Cres Cor</v>
      </c>
      <c r="AD8" s="18" t="str">
        <f t="shared" si="5"/>
        <v>H137SUA12DSD</v>
      </c>
      <c r="AE8" s="18">
        <f t="shared" si="6"/>
        <v>400</v>
      </c>
      <c r="AF8" s="18">
        <f t="shared" si="7"/>
        <v>40</v>
      </c>
    </row>
    <row r="9" spans="1:32" x14ac:dyDescent="0.25">
      <c r="A9" s="9" t="str">
        <f>IF(L9&lt;=10, "Hot Food Holding Cabinet - Half-Size", IF(L9&gt;=15, "Hot Food Holding Cabinet - Full-Size", "Hot Food Holding Cabinet - Three-Quarter-Size"))</f>
        <v>Hot Food Holding Cabinet - Half-Size</v>
      </c>
      <c r="B9" s="12">
        <f>VLOOKUP(A9, 'Measures with Incentive Levels'!$A$1:$C$21, 2, FALSE)</f>
        <v>200</v>
      </c>
      <c r="C9" s="12">
        <f t="shared" si="1"/>
        <v>20</v>
      </c>
      <c r="D9">
        <v>1864527</v>
      </c>
      <c r="E9" t="s">
        <v>561</v>
      </c>
      <c r="F9" t="s">
        <v>561</v>
      </c>
      <c r="G9" t="s">
        <v>793</v>
      </c>
      <c r="H9" s="12" t="s">
        <v>439</v>
      </c>
      <c r="J9" t="s">
        <v>786</v>
      </c>
      <c r="K9">
        <v>1</v>
      </c>
      <c r="L9">
        <v>10</v>
      </c>
      <c r="M9">
        <v>211</v>
      </c>
      <c r="N9">
        <v>224</v>
      </c>
      <c r="O9">
        <v>40702</v>
      </c>
      <c r="P9">
        <v>41031</v>
      </c>
      <c r="Q9" t="s">
        <v>655</v>
      </c>
      <c r="R9" t="s">
        <v>798</v>
      </c>
      <c r="AA9" s="17">
        <f t="shared" si="2"/>
        <v>1864527</v>
      </c>
      <c r="AB9" s="17" t="str">
        <f t="shared" si="3"/>
        <v>Hot Food Holding Cabinet - Half-Size</v>
      </c>
      <c r="AC9" s="9" t="str">
        <f t="shared" si="4"/>
        <v>Cres Cor</v>
      </c>
      <c r="AD9" s="18" t="str">
        <f t="shared" si="5"/>
        <v>H137SUA6D</v>
      </c>
      <c r="AE9" s="18">
        <f t="shared" si="6"/>
        <v>200</v>
      </c>
      <c r="AF9" s="18">
        <f t="shared" si="7"/>
        <v>20</v>
      </c>
    </row>
    <row r="10" spans="1:32" x14ac:dyDescent="0.25">
      <c r="A10" s="9" t="str">
        <f>IF(L10&lt;=10, "Hot Food Holding Cabinet - Half-Size", IF(L10&gt;=15, "Hot Food Holding Cabinet - Full-Size", "Hot Food Holding Cabinet - Three-Quarter-Size"))</f>
        <v>Hot Food Holding Cabinet - Full-Size</v>
      </c>
      <c r="B10" s="12">
        <f>VLOOKUP(A10, 'Measures with Incentive Levels'!$A$1:$C$21, 2, FALSE)</f>
        <v>400</v>
      </c>
      <c r="C10" s="12">
        <f t="shared" si="1"/>
        <v>40</v>
      </c>
      <c r="D10">
        <v>1864526</v>
      </c>
      <c r="E10" t="s">
        <v>561</v>
      </c>
      <c r="F10" t="s">
        <v>561</v>
      </c>
      <c r="G10" t="s">
        <v>795</v>
      </c>
      <c r="H10" s="12" t="s">
        <v>438</v>
      </c>
      <c r="J10" t="s">
        <v>786</v>
      </c>
      <c r="K10">
        <v>2</v>
      </c>
      <c r="L10">
        <v>22</v>
      </c>
      <c r="M10">
        <v>279.2</v>
      </c>
      <c r="N10">
        <v>297</v>
      </c>
      <c r="O10">
        <v>40702</v>
      </c>
      <c r="P10">
        <v>41738</v>
      </c>
      <c r="Q10" t="s">
        <v>655</v>
      </c>
      <c r="R10" t="s">
        <v>799</v>
      </c>
      <c r="AA10" s="17">
        <f t="shared" si="2"/>
        <v>1864526</v>
      </c>
      <c r="AB10" s="17" t="str">
        <f t="shared" si="3"/>
        <v>Hot Food Holding Cabinet - Full-Size</v>
      </c>
      <c r="AC10" s="9" t="str">
        <f t="shared" si="4"/>
        <v>Cres Cor</v>
      </c>
      <c r="AD10" s="18" t="str">
        <f t="shared" si="5"/>
        <v>H137SUA12D</v>
      </c>
      <c r="AE10" s="18">
        <f t="shared" si="6"/>
        <v>400</v>
      </c>
      <c r="AF10" s="18">
        <f t="shared" si="7"/>
        <v>40</v>
      </c>
    </row>
    <row r="11" spans="1:32" x14ac:dyDescent="0.25">
      <c r="A11" s="9" t="str">
        <f>IF(L11&lt;=10, "Hot Food Holding Cabinet - Half-Size", IF(L11&gt;=15, "Hot Food Holding Cabinet - Full-Size", "Hot Food Holding Cabinet - Three-Quarter-Size"))</f>
        <v>Hot Food Holding Cabinet - Full-Size</v>
      </c>
      <c r="B11" s="12">
        <f>VLOOKUP(A11, 'Measures with Incentive Levels'!$A$1:$C$21, 2, FALSE)</f>
        <v>400</v>
      </c>
      <c r="C11" s="12">
        <f t="shared" si="1"/>
        <v>40</v>
      </c>
      <c r="D11">
        <v>2169854</v>
      </c>
      <c r="E11" t="s">
        <v>561</v>
      </c>
      <c r="F11" t="s">
        <v>561</v>
      </c>
      <c r="G11" t="s">
        <v>800</v>
      </c>
      <c r="H11" s="12" t="s">
        <v>352</v>
      </c>
      <c r="J11" t="s">
        <v>786</v>
      </c>
      <c r="K11">
        <v>1</v>
      </c>
      <c r="L11">
        <v>15</v>
      </c>
      <c r="M11">
        <v>225</v>
      </c>
      <c r="N11">
        <v>284.7</v>
      </c>
      <c r="O11">
        <v>40941</v>
      </c>
      <c r="P11">
        <v>41296</v>
      </c>
      <c r="Q11" t="s">
        <v>655</v>
      </c>
      <c r="R11" t="s">
        <v>801</v>
      </c>
      <c r="AA11" s="17">
        <f t="shared" si="2"/>
        <v>2169854</v>
      </c>
      <c r="AB11" s="17" t="str">
        <f t="shared" si="3"/>
        <v>Hot Food Holding Cabinet - Full-Size</v>
      </c>
      <c r="AC11" s="9" t="str">
        <f t="shared" si="4"/>
        <v>Cres Cor</v>
      </c>
      <c r="AD11" s="18" t="str">
        <f t="shared" si="5"/>
        <v>HCUA11</v>
      </c>
      <c r="AE11" s="18">
        <f t="shared" si="6"/>
        <v>400</v>
      </c>
      <c r="AF11" s="18">
        <f t="shared" si="7"/>
        <v>40</v>
      </c>
    </row>
    <row r="12" spans="1:32" x14ac:dyDescent="0.25">
      <c r="A12" s="9" t="str">
        <f>IF(L12&lt;=10, "Hot Food Holding Cabinet - Half-Size", IF(L12&gt;=15, "Hot Food Holding Cabinet - Full-Size", "Hot Food Holding Cabinet - Three-Quarter-Size"))</f>
        <v>Hot Food Holding Cabinet - Half-Size</v>
      </c>
      <c r="B12" s="12">
        <f>VLOOKUP(A12, 'Measures with Incentive Levels'!$A$1:$C$21, 2, FALSE)</f>
        <v>200</v>
      </c>
      <c r="C12" s="12">
        <f t="shared" si="1"/>
        <v>20</v>
      </c>
      <c r="D12">
        <v>2169853</v>
      </c>
      <c r="E12" t="s">
        <v>561</v>
      </c>
      <c r="F12" t="s">
        <v>561</v>
      </c>
      <c r="G12" t="s">
        <v>802</v>
      </c>
      <c r="H12" s="12" t="s">
        <v>351</v>
      </c>
      <c r="J12" t="s">
        <v>786</v>
      </c>
      <c r="K12">
        <v>1</v>
      </c>
      <c r="L12">
        <v>8</v>
      </c>
      <c r="M12">
        <v>118</v>
      </c>
      <c r="N12">
        <v>176.7</v>
      </c>
      <c r="O12">
        <v>38129</v>
      </c>
      <c r="P12">
        <v>41296</v>
      </c>
      <c r="Q12" t="s">
        <v>655</v>
      </c>
      <c r="R12" t="s">
        <v>803</v>
      </c>
      <c r="AA12" s="17">
        <f t="shared" si="2"/>
        <v>2169853</v>
      </c>
      <c r="AB12" s="17" t="str">
        <f t="shared" si="3"/>
        <v>Hot Food Holding Cabinet - Half-Size</v>
      </c>
      <c r="AC12" s="9" t="str">
        <f t="shared" si="4"/>
        <v>Cres Cor</v>
      </c>
      <c r="AD12" s="18" t="str">
        <f t="shared" si="5"/>
        <v>H339SSUA8C</v>
      </c>
      <c r="AE12" s="18">
        <f t="shared" si="6"/>
        <v>200</v>
      </c>
      <c r="AF12" s="18">
        <f t="shared" si="7"/>
        <v>20</v>
      </c>
    </row>
    <row r="13" spans="1:32" x14ac:dyDescent="0.25">
      <c r="A13" s="9" t="str">
        <f>IF(L13&lt;=10, "Hot Food Holding Cabinet - Half-Size", IF(L13&gt;=15, "Hot Food Holding Cabinet - Full-Size", "Hot Food Holding Cabinet - Three-Quarter-Size"))</f>
        <v>Hot Food Holding Cabinet - Full-Size</v>
      </c>
      <c r="B13" s="12">
        <f>VLOOKUP(A13, 'Measures with Incentive Levels'!$A$1:$C$21, 2, FALSE)</f>
        <v>400</v>
      </c>
      <c r="C13" s="12">
        <f t="shared" si="1"/>
        <v>40</v>
      </c>
      <c r="D13">
        <v>2173838</v>
      </c>
      <c r="E13" t="s">
        <v>561</v>
      </c>
      <c r="F13" t="s">
        <v>561</v>
      </c>
      <c r="G13" t="s">
        <v>795</v>
      </c>
      <c r="H13" s="12" t="s">
        <v>353</v>
      </c>
      <c r="J13" t="s">
        <v>786</v>
      </c>
      <c r="K13">
        <v>2</v>
      </c>
      <c r="L13">
        <v>22</v>
      </c>
      <c r="M13">
        <v>267</v>
      </c>
      <c r="N13">
        <v>297</v>
      </c>
      <c r="O13">
        <v>41334</v>
      </c>
      <c r="P13">
        <v>41325</v>
      </c>
      <c r="Q13" t="s">
        <v>655</v>
      </c>
      <c r="R13" t="s">
        <v>804</v>
      </c>
      <c r="AA13" s="17">
        <f t="shared" si="2"/>
        <v>2173838</v>
      </c>
      <c r="AB13" s="17" t="str">
        <f t="shared" si="3"/>
        <v>Hot Food Holding Cabinet - Full-Size</v>
      </c>
      <c r="AC13" s="9" t="str">
        <f t="shared" si="4"/>
        <v>Cres Cor</v>
      </c>
      <c r="AD13" s="18" t="str">
        <f t="shared" si="5"/>
        <v>H137WSUA12D15A</v>
      </c>
      <c r="AE13" s="18">
        <f t="shared" si="6"/>
        <v>400</v>
      </c>
      <c r="AF13" s="18">
        <f t="shared" si="7"/>
        <v>40</v>
      </c>
    </row>
    <row r="14" spans="1:32" x14ac:dyDescent="0.25">
      <c r="A14" s="9" t="str">
        <f>IF(L14&lt;=10, "Hot Food Holding Cabinet - Half-Size", IF(L14&gt;=15, "Hot Food Holding Cabinet - Full-Size", "Hot Food Holding Cabinet - Three-Quarter-Size"))</f>
        <v>Hot Food Holding Cabinet - Full-Size</v>
      </c>
      <c r="B14" s="12">
        <f>VLOOKUP(A14, 'Measures with Incentive Levels'!$A$1:$C$21, 2, FALSE)</f>
        <v>400</v>
      </c>
      <c r="C14" s="12">
        <f t="shared" si="1"/>
        <v>40</v>
      </c>
      <c r="D14">
        <v>2173839</v>
      </c>
      <c r="E14" t="s">
        <v>561</v>
      </c>
      <c r="F14" t="s">
        <v>561</v>
      </c>
      <c r="G14" t="s">
        <v>795</v>
      </c>
      <c r="H14" s="12" t="s">
        <v>354</v>
      </c>
      <c r="J14" t="s">
        <v>786</v>
      </c>
      <c r="K14">
        <v>2</v>
      </c>
      <c r="L14">
        <v>22</v>
      </c>
      <c r="M14">
        <v>267</v>
      </c>
      <c r="N14">
        <v>297</v>
      </c>
      <c r="O14">
        <v>41334</v>
      </c>
      <c r="P14">
        <v>41325</v>
      </c>
      <c r="Q14" t="s">
        <v>655</v>
      </c>
      <c r="R14" t="s">
        <v>805</v>
      </c>
      <c r="AA14" s="17">
        <f t="shared" si="2"/>
        <v>2173839</v>
      </c>
      <c r="AB14" s="17" t="str">
        <f t="shared" si="3"/>
        <v>Hot Food Holding Cabinet - Full-Size</v>
      </c>
      <c r="AC14" s="9" t="str">
        <f t="shared" si="4"/>
        <v>Cres Cor</v>
      </c>
      <c r="AD14" s="18" t="str">
        <f t="shared" si="5"/>
        <v>H138WS1834D15A</v>
      </c>
      <c r="AE14" s="18">
        <f t="shared" si="6"/>
        <v>400</v>
      </c>
      <c r="AF14" s="18">
        <f t="shared" si="7"/>
        <v>40</v>
      </c>
    </row>
    <row r="15" spans="1:32" x14ac:dyDescent="0.25">
      <c r="A15" s="9" t="str">
        <f>IF(L15&lt;=10, "Hot Food Holding Cabinet - Half-Size", IF(L15&gt;=15, "Hot Food Holding Cabinet - Full-Size", "Hot Food Holding Cabinet - Three-Quarter-Size"))</f>
        <v>Hot Food Holding Cabinet - Three-Quarter-Size</v>
      </c>
      <c r="B15" s="12">
        <f>VLOOKUP(A15, 'Measures with Incentive Levels'!$A$1:$C$21, 2, FALSE)</f>
        <v>300</v>
      </c>
      <c r="C15" s="12">
        <f t="shared" si="1"/>
        <v>30</v>
      </c>
      <c r="D15">
        <v>2169852</v>
      </c>
      <c r="E15" t="s">
        <v>561</v>
      </c>
      <c r="F15" t="s">
        <v>561</v>
      </c>
      <c r="G15" t="s">
        <v>802</v>
      </c>
      <c r="H15" s="12" t="s">
        <v>350</v>
      </c>
      <c r="J15" t="s">
        <v>786</v>
      </c>
      <c r="K15">
        <v>2</v>
      </c>
      <c r="L15">
        <v>14</v>
      </c>
      <c r="M15">
        <v>204</v>
      </c>
      <c r="N15">
        <v>281.5</v>
      </c>
      <c r="O15">
        <v>38129</v>
      </c>
      <c r="P15">
        <v>41296</v>
      </c>
      <c r="Q15" t="s">
        <v>655</v>
      </c>
      <c r="R15" t="s">
        <v>806</v>
      </c>
      <c r="AA15" s="17">
        <f t="shared" si="2"/>
        <v>2169852</v>
      </c>
      <c r="AB15" s="17" t="str">
        <f t="shared" si="3"/>
        <v>Hot Food Holding Cabinet - Three-Quarter-Size</v>
      </c>
      <c r="AC15" s="9" t="str">
        <f t="shared" si="4"/>
        <v>Cres Cor</v>
      </c>
      <c r="AD15" s="18" t="str">
        <f t="shared" si="5"/>
        <v>H339214C</v>
      </c>
      <c r="AE15" s="18">
        <f t="shared" si="6"/>
        <v>300</v>
      </c>
      <c r="AF15" s="18">
        <f t="shared" si="7"/>
        <v>30</v>
      </c>
    </row>
    <row r="16" spans="1:32" x14ac:dyDescent="0.25">
      <c r="A16" s="9" t="str">
        <f>IF(L16&lt;=10, "Hot Food Holding Cabinet - Half-Size", IF(L16&gt;=15, "Hot Food Holding Cabinet - Full-Size", "Hot Food Holding Cabinet - Three-Quarter-Size"))</f>
        <v>Hot Food Holding Cabinet - Half-Size</v>
      </c>
      <c r="B16" s="12">
        <f>VLOOKUP(A16, 'Measures with Incentive Levels'!$A$1:$C$21, 2, FALSE)</f>
        <v>200</v>
      </c>
      <c r="C16" s="12">
        <f t="shared" si="1"/>
        <v>20</v>
      </c>
      <c r="D16">
        <v>2169850</v>
      </c>
      <c r="E16" t="s">
        <v>561</v>
      </c>
      <c r="F16" t="s">
        <v>561</v>
      </c>
      <c r="G16" t="s">
        <v>802</v>
      </c>
      <c r="H16" s="12" t="s">
        <v>348</v>
      </c>
      <c r="J16" t="s">
        <v>786</v>
      </c>
      <c r="K16">
        <v>1</v>
      </c>
      <c r="L16">
        <v>7</v>
      </c>
      <c r="M16">
        <v>107</v>
      </c>
      <c r="N16">
        <v>149.30000000000001</v>
      </c>
      <c r="O16">
        <v>38129</v>
      </c>
      <c r="P16">
        <v>41296</v>
      </c>
      <c r="Q16" t="s">
        <v>655</v>
      </c>
      <c r="R16" t="s">
        <v>807</v>
      </c>
      <c r="AA16" s="17">
        <f t="shared" si="2"/>
        <v>2169850</v>
      </c>
      <c r="AB16" s="17" t="str">
        <f t="shared" si="3"/>
        <v>Hot Food Holding Cabinet - Half-Size</v>
      </c>
      <c r="AC16" s="9" t="str">
        <f t="shared" si="4"/>
        <v>Cres Cor</v>
      </c>
      <c r="AD16" s="18" t="str">
        <f t="shared" si="5"/>
        <v>H339SS188C</v>
      </c>
      <c r="AE16" s="18">
        <f t="shared" si="6"/>
        <v>200</v>
      </c>
      <c r="AF16" s="18">
        <f t="shared" si="7"/>
        <v>20</v>
      </c>
    </row>
    <row r="17" spans="1:32" x14ac:dyDescent="0.25">
      <c r="A17" s="9" t="str">
        <f>IF(L17&lt;=10, "Hot Food Holding Cabinet - Half-Size", IF(L17&gt;=15, "Hot Food Holding Cabinet - Full-Size", "Hot Food Holding Cabinet - Three-Quarter-Size"))</f>
        <v>Hot Food Holding Cabinet - Half-Size</v>
      </c>
      <c r="B17" s="12">
        <f>VLOOKUP(A17, 'Measures with Incentive Levels'!$A$1:$C$21, 2, FALSE)</f>
        <v>200</v>
      </c>
      <c r="C17" s="12">
        <f t="shared" si="1"/>
        <v>20</v>
      </c>
      <c r="D17">
        <v>2169851</v>
      </c>
      <c r="E17" t="s">
        <v>561</v>
      </c>
      <c r="F17" t="s">
        <v>561</v>
      </c>
      <c r="G17" t="s">
        <v>802</v>
      </c>
      <c r="H17" s="12" t="s">
        <v>349</v>
      </c>
      <c r="J17" t="s">
        <v>786</v>
      </c>
      <c r="K17">
        <v>1</v>
      </c>
      <c r="L17">
        <v>7</v>
      </c>
      <c r="M17">
        <v>107</v>
      </c>
      <c r="N17">
        <v>149.30000000000001</v>
      </c>
      <c r="O17">
        <v>38129</v>
      </c>
      <c r="P17">
        <v>41296</v>
      </c>
      <c r="Q17" t="s">
        <v>655</v>
      </c>
      <c r="R17" t="s">
        <v>808</v>
      </c>
      <c r="AA17" s="17">
        <f t="shared" si="2"/>
        <v>2169851</v>
      </c>
      <c r="AB17" s="17" t="str">
        <f t="shared" si="3"/>
        <v>Hot Food Holding Cabinet - Half-Size</v>
      </c>
      <c r="AC17" s="9" t="str">
        <f t="shared" si="4"/>
        <v>Cres Cor</v>
      </c>
      <c r="AD17" s="18" t="str">
        <f t="shared" si="5"/>
        <v>H339SS1813C</v>
      </c>
      <c r="AE17" s="18">
        <f t="shared" si="6"/>
        <v>200</v>
      </c>
      <c r="AF17" s="18">
        <f t="shared" si="7"/>
        <v>20</v>
      </c>
    </row>
    <row r="18" spans="1:32" x14ac:dyDescent="0.25">
      <c r="A18" s="9" t="str">
        <f>IF(L18&lt;=10, "Hot Food Holding Cabinet - Half-Size", IF(L18&gt;=15, "Hot Food Holding Cabinet - Full-Size", "Hot Food Holding Cabinet - Three-Quarter-Size"))</f>
        <v>Hot Food Holding Cabinet - Half-Size</v>
      </c>
      <c r="B18" s="12">
        <f>VLOOKUP(A18, 'Measures with Incentive Levels'!$A$1:$C$21, 2, FALSE)</f>
        <v>200</v>
      </c>
      <c r="C18" s="12">
        <f t="shared" si="1"/>
        <v>20</v>
      </c>
      <c r="D18">
        <v>2169849</v>
      </c>
      <c r="E18" t="s">
        <v>561</v>
      </c>
      <c r="F18" t="s">
        <v>561</v>
      </c>
      <c r="G18" t="s">
        <v>802</v>
      </c>
      <c r="H18" s="12" t="s">
        <v>347</v>
      </c>
      <c r="J18" t="s">
        <v>786</v>
      </c>
      <c r="K18">
        <v>1</v>
      </c>
      <c r="L18">
        <v>7</v>
      </c>
      <c r="M18">
        <v>107</v>
      </c>
      <c r="N18">
        <v>149.30000000000001</v>
      </c>
      <c r="O18">
        <v>38129</v>
      </c>
      <c r="P18">
        <v>41296</v>
      </c>
      <c r="Q18" t="s">
        <v>655</v>
      </c>
      <c r="R18" t="s">
        <v>809</v>
      </c>
      <c r="AA18" s="17">
        <f t="shared" si="2"/>
        <v>2169849</v>
      </c>
      <c r="AB18" s="17" t="str">
        <f t="shared" si="3"/>
        <v>Hot Food Holding Cabinet - Half-Size</v>
      </c>
      <c r="AC18" s="9" t="str">
        <f t="shared" si="4"/>
        <v>Cres Cor</v>
      </c>
      <c r="AD18" s="18" t="str">
        <f t="shared" si="5"/>
        <v>H339SS12188C</v>
      </c>
      <c r="AE18" s="18">
        <f t="shared" si="6"/>
        <v>200</v>
      </c>
      <c r="AF18" s="18">
        <f t="shared" si="7"/>
        <v>20</v>
      </c>
    </row>
    <row r="19" spans="1:32" x14ac:dyDescent="0.25">
      <c r="A19" s="9" t="str">
        <f>IF(L19&lt;=10, "Hot Food Holding Cabinet - Half-Size", IF(L19&gt;=15, "Hot Food Holding Cabinet - Full-Size", "Hot Food Holding Cabinet - Three-Quarter-Size"))</f>
        <v>Hot Food Holding Cabinet - Full-Size</v>
      </c>
      <c r="B19" s="12">
        <f>VLOOKUP(A19, 'Measures with Incentive Levels'!$A$1:$C$21, 2, FALSE)</f>
        <v>400</v>
      </c>
      <c r="C19" s="12">
        <f t="shared" si="1"/>
        <v>40</v>
      </c>
      <c r="D19">
        <v>2214601</v>
      </c>
      <c r="E19" t="s">
        <v>563</v>
      </c>
      <c r="F19" t="s">
        <v>563</v>
      </c>
      <c r="G19" t="s">
        <v>368</v>
      </c>
      <c r="H19" s="12" t="s">
        <v>368</v>
      </c>
      <c r="J19" t="s">
        <v>786</v>
      </c>
      <c r="K19">
        <v>2</v>
      </c>
      <c r="L19">
        <v>21</v>
      </c>
      <c r="M19">
        <v>218.3</v>
      </c>
      <c r="N19">
        <v>296</v>
      </c>
      <c r="O19">
        <v>41815</v>
      </c>
      <c r="P19">
        <v>41822</v>
      </c>
      <c r="Q19" t="s">
        <v>655</v>
      </c>
      <c r="R19" t="s">
        <v>810</v>
      </c>
      <c r="AA19" s="17">
        <f t="shared" si="2"/>
        <v>2214601</v>
      </c>
      <c r="AB19" s="17" t="str">
        <f t="shared" si="3"/>
        <v>Hot Food Holding Cabinet - Full-Size</v>
      </c>
      <c r="AC19" s="9" t="str">
        <f t="shared" si="4"/>
        <v>Food Warming Equipment Company, Inc.</v>
      </c>
      <c r="AD19" s="18" t="str">
        <f t="shared" si="5"/>
        <v>PHU-12D</v>
      </c>
      <c r="AE19" s="18">
        <f t="shared" si="6"/>
        <v>400</v>
      </c>
      <c r="AF19" s="18">
        <f t="shared" si="7"/>
        <v>40</v>
      </c>
    </row>
    <row r="20" spans="1:32" x14ac:dyDescent="0.25">
      <c r="A20" s="9" t="str">
        <f>IF(L20&lt;=10, "Hot Food Holding Cabinet - Half-Size", IF(L20&gt;=15, "Hot Food Holding Cabinet - Full-Size", "Hot Food Holding Cabinet - Three-Quarter-Size"))</f>
        <v>Hot Food Holding Cabinet - Half-Size</v>
      </c>
      <c r="B20" s="12">
        <f>VLOOKUP(A20, 'Measures with Incentive Levels'!$A$1:$C$21, 2, FALSE)</f>
        <v>200</v>
      </c>
      <c r="C20" s="12">
        <f t="shared" si="1"/>
        <v>20</v>
      </c>
      <c r="D20">
        <v>2175873</v>
      </c>
      <c r="E20" t="s">
        <v>563</v>
      </c>
      <c r="F20" t="s">
        <v>811</v>
      </c>
      <c r="G20" t="s">
        <v>356</v>
      </c>
      <c r="H20" s="12" t="s">
        <v>356</v>
      </c>
      <c r="I20" s="12" t="s">
        <v>812</v>
      </c>
      <c r="J20" t="s">
        <v>786</v>
      </c>
      <c r="K20">
        <v>1</v>
      </c>
      <c r="L20">
        <v>5</v>
      </c>
      <c r="M20">
        <v>110.6</v>
      </c>
      <c r="N20">
        <v>116.3</v>
      </c>
      <c r="O20">
        <v>39392</v>
      </c>
      <c r="P20">
        <v>41318</v>
      </c>
      <c r="Q20" t="s">
        <v>664</v>
      </c>
      <c r="R20" t="s">
        <v>813</v>
      </c>
      <c r="AA20" s="17">
        <f t="shared" si="2"/>
        <v>2175873</v>
      </c>
      <c r="AB20" s="17" t="str">
        <f t="shared" si="3"/>
        <v>Hot Food Holding Cabinet - Half-Size</v>
      </c>
      <c r="AC20" s="9" t="str">
        <f t="shared" si="4"/>
        <v>FWE</v>
      </c>
      <c r="AD20" s="18" t="str">
        <f t="shared" si="5"/>
        <v>HLC-1826-4-CHP</v>
      </c>
      <c r="AE20" s="18">
        <f t="shared" si="6"/>
        <v>200</v>
      </c>
      <c r="AF20" s="18">
        <f t="shared" si="7"/>
        <v>20</v>
      </c>
    </row>
    <row r="21" spans="1:32" x14ac:dyDescent="0.25">
      <c r="A21" s="9" t="str">
        <f>IF(L21&lt;=10, "Hot Food Holding Cabinet - Half-Size", IF(L21&gt;=15, "Hot Food Holding Cabinet - Full-Size", "Hot Food Holding Cabinet - Three-Quarter-Size"))</f>
        <v>Hot Food Holding Cabinet - Full-Size</v>
      </c>
      <c r="B21" s="12">
        <f>VLOOKUP(A21, 'Measures with Incentive Levels'!$A$1:$C$21, 2, FALSE)</f>
        <v>400</v>
      </c>
      <c r="C21" s="12">
        <f t="shared" si="1"/>
        <v>40</v>
      </c>
      <c r="D21">
        <v>2176815</v>
      </c>
      <c r="E21" t="s">
        <v>563</v>
      </c>
      <c r="F21" t="s">
        <v>563</v>
      </c>
      <c r="G21" t="s">
        <v>357</v>
      </c>
      <c r="H21" s="12" t="s">
        <v>357</v>
      </c>
      <c r="J21" t="s">
        <v>786</v>
      </c>
      <c r="K21">
        <v>1</v>
      </c>
      <c r="L21">
        <v>23</v>
      </c>
      <c r="M21">
        <v>296.39999999999998</v>
      </c>
      <c r="N21">
        <v>300</v>
      </c>
      <c r="O21">
        <v>41334</v>
      </c>
      <c r="P21">
        <v>41368</v>
      </c>
      <c r="Q21" t="s">
        <v>655</v>
      </c>
      <c r="R21" t="s">
        <v>814</v>
      </c>
      <c r="AA21" s="17">
        <f t="shared" si="2"/>
        <v>2176815</v>
      </c>
      <c r="AB21" s="17" t="str">
        <f t="shared" si="3"/>
        <v>Hot Food Holding Cabinet - Full-Size</v>
      </c>
      <c r="AC21" s="9" t="str">
        <f t="shared" si="4"/>
        <v>Food Warming Equipment Company, Inc.</v>
      </c>
      <c r="AD21" s="18" t="str">
        <f t="shared" si="5"/>
        <v>MTU-12</v>
      </c>
      <c r="AE21" s="18">
        <f t="shared" si="6"/>
        <v>400</v>
      </c>
      <c r="AF21" s="18">
        <f t="shared" si="7"/>
        <v>40</v>
      </c>
    </row>
    <row r="22" spans="1:32" x14ac:dyDescent="0.25">
      <c r="A22" s="9" t="str">
        <f>IF(L22&lt;=10, "Hot Food Holding Cabinet - Half-Size", IF(L22&gt;=15, "Hot Food Holding Cabinet - Full-Size", "Hot Food Holding Cabinet - Three-Quarter-Size"))</f>
        <v>Hot Food Holding Cabinet - Full-Size</v>
      </c>
      <c r="B22" s="12">
        <f>VLOOKUP(A22, 'Measures with Incentive Levels'!$A$1:$C$21, 2, FALSE)</f>
        <v>400</v>
      </c>
      <c r="C22" s="12">
        <f t="shared" si="1"/>
        <v>40</v>
      </c>
      <c r="D22">
        <v>2188858</v>
      </c>
      <c r="E22" t="s">
        <v>563</v>
      </c>
      <c r="F22" t="s">
        <v>563</v>
      </c>
      <c r="G22" t="s">
        <v>361</v>
      </c>
      <c r="H22" s="12" t="s">
        <v>361</v>
      </c>
      <c r="J22" t="s">
        <v>786</v>
      </c>
      <c r="K22">
        <v>1</v>
      </c>
      <c r="L22">
        <v>23</v>
      </c>
      <c r="M22">
        <v>296.39999999999998</v>
      </c>
      <c r="N22">
        <v>300</v>
      </c>
      <c r="O22">
        <v>41334</v>
      </c>
      <c r="P22">
        <v>41509</v>
      </c>
      <c r="Q22" t="s">
        <v>655</v>
      </c>
      <c r="R22" t="s">
        <v>815</v>
      </c>
      <c r="AA22" s="17">
        <f t="shared" si="2"/>
        <v>2188858</v>
      </c>
      <c r="AB22" s="17" t="str">
        <f t="shared" si="3"/>
        <v>Hot Food Holding Cabinet - Full-Size</v>
      </c>
      <c r="AC22" s="9" t="str">
        <f t="shared" si="4"/>
        <v>Food Warming Equipment Company, Inc.</v>
      </c>
      <c r="AD22" s="18" t="str">
        <f t="shared" si="5"/>
        <v>PHU-12</v>
      </c>
      <c r="AE22" s="18">
        <f t="shared" si="6"/>
        <v>400</v>
      </c>
      <c r="AF22" s="18">
        <f t="shared" si="7"/>
        <v>40</v>
      </c>
    </row>
    <row r="23" spans="1:32" x14ac:dyDescent="0.25">
      <c r="A23" s="9" t="str">
        <f>IF(L23&lt;=10, "Hot Food Holding Cabinet - Half-Size", IF(L23&gt;=15, "Hot Food Holding Cabinet - Full-Size", "Hot Food Holding Cabinet - Three-Quarter-Size"))</f>
        <v>Hot Food Holding Cabinet - Full-Size</v>
      </c>
      <c r="B23" s="12">
        <f>VLOOKUP(A23, 'Measures with Incentive Levels'!$A$1:$C$21, 2, FALSE)</f>
        <v>400</v>
      </c>
      <c r="C23" s="12">
        <f t="shared" si="1"/>
        <v>40</v>
      </c>
      <c r="D23">
        <v>2188859</v>
      </c>
      <c r="E23" t="s">
        <v>563</v>
      </c>
      <c r="F23" t="s">
        <v>563</v>
      </c>
      <c r="G23" t="s">
        <v>362</v>
      </c>
      <c r="H23" s="12" t="s">
        <v>362</v>
      </c>
      <c r="J23" t="s">
        <v>786</v>
      </c>
      <c r="K23">
        <v>1</v>
      </c>
      <c r="L23">
        <v>23</v>
      </c>
      <c r="M23">
        <v>296.39999999999998</v>
      </c>
      <c r="N23">
        <v>300</v>
      </c>
      <c r="O23">
        <v>41334</v>
      </c>
      <c r="P23">
        <v>41509</v>
      </c>
      <c r="Q23" t="s">
        <v>655</v>
      </c>
      <c r="R23" t="s">
        <v>816</v>
      </c>
      <c r="AA23" s="17">
        <f t="shared" si="2"/>
        <v>2188859</v>
      </c>
      <c r="AB23" s="17" t="str">
        <f t="shared" si="3"/>
        <v>Hot Food Holding Cabinet - Full-Size</v>
      </c>
      <c r="AC23" s="9" t="str">
        <f t="shared" si="4"/>
        <v>Food Warming Equipment Company, Inc.</v>
      </c>
      <c r="AD23" s="18" t="str">
        <f t="shared" si="5"/>
        <v>UHS-12</v>
      </c>
      <c r="AE23" s="18">
        <f t="shared" si="6"/>
        <v>400</v>
      </c>
      <c r="AF23" s="18">
        <f t="shared" si="7"/>
        <v>40</v>
      </c>
    </row>
    <row r="24" spans="1:32" x14ac:dyDescent="0.25">
      <c r="A24" s="9" t="str">
        <f>IF(L24&lt;=10, "Hot Food Holding Cabinet - Half-Size", IF(L24&gt;=15, "Hot Food Holding Cabinet - Full-Size", "Hot Food Holding Cabinet - Three-Quarter-Size"))</f>
        <v>Hot Food Holding Cabinet - Full-Size</v>
      </c>
      <c r="B24" s="12">
        <f>VLOOKUP(A24, 'Measures with Incentive Levels'!$A$1:$C$21, 2, FALSE)</f>
        <v>400</v>
      </c>
      <c r="C24" s="12">
        <f t="shared" si="1"/>
        <v>40</v>
      </c>
      <c r="D24">
        <v>2214208</v>
      </c>
      <c r="E24" t="s">
        <v>563</v>
      </c>
      <c r="F24" t="s">
        <v>563</v>
      </c>
      <c r="G24" t="s">
        <v>364</v>
      </c>
      <c r="H24" s="12" t="s">
        <v>364</v>
      </c>
      <c r="J24" t="s">
        <v>786</v>
      </c>
      <c r="K24">
        <v>4</v>
      </c>
      <c r="L24">
        <v>21</v>
      </c>
      <c r="M24">
        <v>218.3</v>
      </c>
      <c r="N24">
        <v>296</v>
      </c>
      <c r="O24">
        <v>41815</v>
      </c>
      <c r="P24">
        <v>41815</v>
      </c>
      <c r="Q24" t="s">
        <v>655</v>
      </c>
      <c r="R24" t="s">
        <v>817</v>
      </c>
      <c r="AA24" s="17">
        <f t="shared" si="2"/>
        <v>2214208</v>
      </c>
      <c r="AB24" s="17" t="str">
        <f t="shared" si="3"/>
        <v>Hot Food Holding Cabinet - Full-Size</v>
      </c>
      <c r="AC24" s="9" t="str">
        <f t="shared" si="4"/>
        <v>Food Warming Equipment Company, Inc.</v>
      </c>
      <c r="AD24" s="18" t="str">
        <f t="shared" si="5"/>
        <v>MTU-12P</v>
      </c>
      <c r="AE24" s="18">
        <f t="shared" si="6"/>
        <v>400</v>
      </c>
      <c r="AF24" s="18">
        <f t="shared" si="7"/>
        <v>40</v>
      </c>
    </row>
    <row r="25" spans="1:32" x14ac:dyDescent="0.25">
      <c r="A25" s="9" t="str">
        <f>IF(L25&lt;=10, "Hot Food Holding Cabinet - Half-Size", IF(L25&gt;=15, "Hot Food Holding Cabinet - Full-Size", "Hot Food Holding Cabinet - Three-Quarter-Size"))</f>
        <v>Hot Food Holding Cabinet - Full-Size</v>
      </c>
      <c r="B25" s="12">
        <f>VLOOKUP(A25, 'Measures with Incentive Levels'!$A$1:$C$21, 2, FALSE)</f>
        <v>400</v>
      </c>
      <c r="C25" s="12">
        <f t="shared" si="1"/>
        <v>40</v>
      </c>
      <c r="D25">
        <v>2214595</v>
      </c>
      <c r="E25" t="s">
        <v>563</v>
      </c>
      <c r="F25" t="s">
        <v>563</v>
      </c>
      <c r="G25" t="s">
        <v>365</v>
      </c>
      <c r="H25" s="12" t="s">
        <v>365</v>
      </c>
      <c r="J25" t="s">
        <v>786</v>
      </c>
      <c r="K25">
        <v>2</v>
      </c>
      <c r="L25">
        <v>21</v>
      </c>
      <c r="M25">
        <v>218.3</v>
      </c>
      <c r="N25">
        <v>296</v>
      </c>
      <c r="O25">
        <v>41815</v>
      </c>
      <c r="P25">
        <v>41822</v>
      </c>
      <c r="Q25" t="s">
        <v>655</v>
      </c>
      <c r="R25" t="s">
        <v>818</v>
      </c>
      <c r="AA25" s="17">
        <f t="shared" si="2"/>
        <v>2214595</v>
      </c>
      <c r="AB25" s="17" t="str">
        <f t="shared" si="3"/>
        <v>Hot Food Holding Cabinet - Full-Size</v>
      </c>
      <c r="AC25" s="9" t="str">
        <f t="shared" si="4"/>
        <v>Food Warming Equipment Company, Inc.</v>
      </c>
      <c r="AD25" s="18" t="str">
        <f t="shared" si="5"/>
        <v>MTU-12D</v>
      </c>
      <c r="AE25" s="18">
        <f t="shared" si="6"/>
        <v>400</v>
      </c>
      <c r="AF25" s="18">
        <f t="shared" si="7"/>
        <v>40</v>
      </c>
    </row>
    <row r="26" spans="1:32" x14ac:dyDescent="0.25">
      <c r="A26" s="9" t="str">
        <f>IF(L26&lt;=10, "Hot Food Holding Cabinet - Half-Size", IF(L26&gt;=15, "Hot Food Holding Cabinet - Full-Size", "Hot Food Holding Cabinet - Three-Quarter-Size"))</f>
        <v>Hot Food Holding Cabinet - Full-Size</v>
      </c>
      <c r="B26" s="12">
        <f>VLOOKUP(A26, 'Measures with Incentive Levels'!$A$1:$C$21, 2, FALSE)</f>
        <v>400</v>
      </c>
      <c r="C26" s="12">
        <f t="shared" si="1"/>
        <v>40</v>
      </c>
      <c r="D26">
        <v>2214596</v>
      </c>
      <c r="E26" t="s">
        <v>563</v>
      </c>
      <c r="F26" t="s">
        <v>563</v>
      </c>
      <c r="G26" t="s">
        <v>366</v>
      </c>
      <c r="H26" s="12" t="s">
        <v>366</v>
      </c>
      <c r="J26" t="s">
        <v>786</v>
      </c>
      <c r="K26">
        <v>2</v>
      </c>
      <c r="L26">
        <v>21</v>
      </c>
      <c r="M26">
        <v>218.3</v>
      </c>
      <c r="N26">
        <v>296</v>
      </c>
      <c r="O26">
        <v>41815</v>
      </c>
      <c r="P26">
        <v>41822</v>
      </c>
      <c r="Q26" t="s">
        <v>655</v>
      </c>
      <c r="R26" t="s">
        <v>819</v>
      </c>
      <c r="AA26" s="17">
        <f t="shared" si="2"/>
        <v>2214596</v>
      </c>
      <c r="AB26" s="17" t="str">
        <f t="shared" si="3"/>
        <v>Hot Food Holding Cabinet - Full-Size</v>
      </c>
      <c r="AC26" s="9" t="str">
        <f t="shared" si="4"/>
        <v>Food Warming Equipment Company, Inc.</v>
      </c>
      <c r="AD26" s="18" t="str">
        <f t="shared" si="5"/>
        <v>UHS-12D</v>
      </c>
      <c r="AE26" s="18">
        <f t="shared" si="6"/>
        <v>400</v>
      </c>
      <c r="AF26" s="18">
        <f t="shared" si="7"/>
        <v>40</v>
      </c>
    </row>
    <row r="27" spans="1:32" x14ac:dyDescent="0.25">
      <c r="A27" s="9" t="str">
        <f>IF(L27&lt;=10, "Hot Food Holding Cabinet - Half-Size", IF(L27&gt;=15, "Hot Food Holding Cabinet - Full-Size", "Hot Food Holding Cabinet - Three-Quarter-Size"))</f>
        <v>Hot Food Holding Cabinet - Full-Size</v>
      </c>
      <c r="B27" s="12">
        <f>VLOOKUP(A27, 'Measures with Incentive Levels'!$A$1:$C$21, 2, FALSE)</f>
        <v>400</v>
      </c>
      <c r="C27" s="12">
        <f t="shared" si="1"/>
        <v>40</v>
      </c>
      <c r="D27">
        <v>2214600</v>
      </c>
      <c r="E27" t="s">
        <v>563</v>
      </c>
      <c r="F27" t="s">
        <v>563</v>
      </c>
      <c r="G27" t="s">
        <v>367</v>
      </c>
      <c r="H27" s="12" t="s">
        <v>367</v>
      </c>
      <c r="J27" t="s">
        <v>786</v>
      </c>
      <c r="K27">
        <v>4</v>
      </c>
      <c r="L27">
        <v>21</v>
      </c>
      <c r="M27">
        <v>218.3</v>
      </c>
      <c r="N27">
        <v>296</v>
      </c>
      <c r="O27">
        <v>41815</v>
      </c>
      <c r="P27">
        <v>41822</v>
      </c>
      <c r="Q27" t="s">
        <v>655</v>
      </c>
      <c r="R27" t="s">
        <v>820</v>
      </c>
      <c r="AA27" s="17">
        <f t="shared" si="2"/>
        <v>2214600</v>
      </c>
      <c r="AB27" s="17" t="str">
        <f t="shared" si="3"/>
        <v>Hot Food Holding Cabinet - Full-Size</v>
      </c>
      <c r="AC27" s="9" t="str">
        <f t="shared" si="4"/>
        <v>Food Warming Equipment Company, Inc.</v>
      </c>
      <c r="AD27" s="18" t="str">
        <f t="shared" si="5"/>
        <v>PHU-12P</v>
      </c>
      <c r="AE27" s="18">
        <f t="shared" si="6"/>
        <v>400</v>
      </c>
      <c r="AF27" s="18">
        <f t="shared" si="7"/>
        <v>40</v>
      </c>
    </row>
    <row r="28" spans="1:32" x14ac:dyDescent="0.25">
      <c r="A28" s="9" t="str">
        <f>IF(L28&lt;=10, "Hot Food Holding Cabinet - Half-Size", IF(L28&gt;=15, "Hot Food Holding Cabinet - Full-Size", "Hot Food Holding Cabinet - Three-Quarter-Size"))</f>
        <v>Hot Food Holding Cabinet - Full-Size</v>
      </c>
      <c r="B28" s="12">
        <f>VLOOKUP(A28, 'Measures with Incentive Levels'!$A$1:$C$21, 2, FALSE)</f>
        <v>400</v>
      </c>
      <c r="C28" s="12">
        <f t="shared" si="1"/>
        <v>40</v>
      </c>
      <c r="D28">
        <v>2214602</v>
      </c>
      <c r="E28" t="s">
        <v>563</v>
      </c>
      <c r="F28" t="s">
        <v>563</v>
      </c>
      <c r="G28" t="s">
        <v>369</v>
      </c>
      <c r="H28" s="12" t="s">
        <v>369</v>
      </c>
      <c r="J28" t="s">
        <v>786</v>
      </c>
      <c r="K28">
        <v>4</v>
      </c>
      <c r="L28">
        <v>21</v>
      </c>
      <c r="M28">
        <v>218.3</v>
      </c>
      <c r="N28">
        <v>296</v>
      </c>
      <c r="O28">
        <v>41815</v>
      </c>
      <c r="P28">
        <v>41822</v>
      </c>
      <c r="Q28" t="s">
        <v>655</v>
      </c>
      <c r="R28" t="s">
        <v>821</v>
      </c>
      <c r="AA28" s="17">
        <f t="shared" si="2"/>
        <v>2214602</v>
      </c>
      <c r="AB28" s="17" t="str">
        <f t="shared" si="3"/>
        <v>Hot Food Holding Cabinet - Full-Size</v>
      </c>
      <c r="AC28" s="9" t="str">
        <f t="shared" si="4"/>
        <v>Food Warming Equipment Company, Inc.</v>
      </c>
      <c r="AD28" s="18" t="str">
        <f t="shared" si="5"/>
        <v>UHS-12P</v>
      </c>
      <c r="AE28" s="18">
        <f t="shared" si="6"/>
        <v>400</v>
      </c>
      <c r="AF28" s="18">
        <f t="shared" si="7"/>
        <v>40</v>
      </c>
    </row>
    <row r="29" spans="1:32" x14ac:dyDescent="0.25">
      <c r="A29" s="9" t="str">
        <f>IF(L29&lt;=10, "Hot Food Holding Cabinet - Half-Size", IF(L29&gt;=15, "Hot Food Holding Cabinet - Full-Size", "Hot Food Holding Cabinet - Three-Quarter-Size"))</f>
        <v>Hot Food Holding Cabinet - Full-Size</v>
      </c>
      <c r="B29" s="12">
        <f>VLOOKUP(A29, 'Measures with Incentive Levels'!$A$1:$C$21, 2, FALSE)</f>
        <v>400</v>
      </c>
      <c r="C29" s="12">
        <f t="shared" si="1"/>
        <v>40</v>
      </c>
      <c r="D29">
        <v>2244488</v>
      </c>
      <c r="E29" t="s">
        <v>563</v>
      </c>
      <c r="F29" t="s">
        <v>563</v>
      </c>
      <c r="G29" t="s">
        <v>397</v>
      </c>
      <c r="H29" s="12" t="s">
        <v>397</v>
      </c>
      <c r="I29" s="12" t="s">
        <v>822</v>
      </c>
      <c r="J29" t="s">
        <v>786</v>
      </c>
      <c r="K29">
        <v>1</v>
      </c>
      <c r="L29">
        <v>26</v>
      </c>
      <c r="M29">
        <v>255.8</v>
      </c>
      <c r="N29">
        <v>294</v>
      </c>
      <c r="O29">
        <v>37742</v>
      </c>
      <c r="P29">
        <v>42205</v>
      </c>
      <c r="Q29" t="s">
        <v>655</v>
      </c>
      <c r="R29" t="s">
        <v>823</v>
      </c>
      <c r="AA29" s="17">
        <f t="shared" si="2"/>
        <v>2244488</v>
      </c>
      <c r="AB29" s="17" t="str">
        <f t="shared" si="3"/>
        <v>Hot Food Holding Cabinet - Full-Size</v>
      </c>
      <c r="AC29" s="9" t="str">
        <f t="shared" si="4"/>
        <v>Food Warming Equipment Company, Inc.</v>
      </c>
      <c r="AD29" s="18" t="str">
        <f t="shared" si="5"/>
        <v>TS-1826-18</v>
      </c>
      <c r="AE29" s="18">
        <f t="shared" si="6"/>
        <v>400</v>
      </c>
      <c r="AF29" s="18">
        <f t="shared" si="7"/>
        <v>40</v>
      </c>
    </row>
    <row r="30" spans="1:32" x14ac:dyDescent="0.25">
      <c r="A30" s="9" t="str">
        <f>IF(L30&lt;=10, "Hot Food Holding Cabinet - Half-Size", IF(L30&gt;=15, "Hot Food Holding Cabinet - Full-Size", "Hot Food Holding Cabinet - Three-Quarter-Size"))</f>
        <v>Hot Food Holding Cabinet - Full-Size</v>
      </c>
      <c r="B30" s="12">
        <f>VLOOKUP(A30, 'Measures with Incentive Levels'!$A$1:$C$21, 2, FALSE)</f>
        <v>400</v>
      </c>
      <c r="C30" s="12">
        <f t="shared" si="1"/>
        <v>40</v>
      </c>
      <c r="D30">
        <v>2244489</v>
      </c>
      <c r="E30" t="s">
        <v>563</v>
      </c>
      <c r="F30" t="s">
        <v>563</v>
      </c>
      <c r="G30" t="s">
        <v>398</v>
      </c>
      <c r="H30" s="12" t="s">
        <v>398</v>
      </c>
      <c r="I30" s="12" t="s">
        <v>824</v>
      </c>
      <c r="J30" t="s">
        <v>786</v>
      </c>
      <c r="K30">
        <v>2</v>
      </c>
      <c r="L30">
        <v>26</v>
      </c>
      <c r="M30">
        <v>255.8</v>
      </c>
      <c r="N30">
        <v>294</v>
      </c>
      <c r="O30">
        <v>37742</v>
      </c>
      <c r="P30">
        <v>42205</v>
      </c>
      <c r="Q30" t="s">
        <v>655</v>
      </c>
      <c r="R30" t="s">
        <v>825</v>
      </c>
      <c r="AA30" s="17">
        <f t="shared" si="2"/>
        <v>2244489</v>
      </c>
      <c r="AB30" s="17" t="str">
        <f t="shared" si="3"/>
        <v>Hot Food Holding Cabinet - Full-Size</v>
      </c>
      <c r="AC30" s="9" t="str">
        <f t="shared" si="4"/>
        <v>Food Warming Equipment Company, Inc.</v>
      </c>
      <c r="AD30" s="18" t="str">
        <f t="shared" si="5"/>
        <v>TS-1826-18D</v>
      </c>
      <c r="AE30" s="18">
        <f t="shared" si="6"/>
        <v>400</v>
      </c>
      <c r="AF30" s="18">
        <f t="shared" si="7"/>
        <v>40</v>
      </c>
    </row>
    <row r="31" spans="1:32" x14ac:dyDescent="0.25">
      <c r="A31" s="9" t="str">
        <f>IF(L31&lt;=10, "Hot Food Holding Cabinet - Half-Size", IF(L31&gt;=15, "Hot Food Holding Cabinet - Full-Size", "Hot Food Holding Cabinet - Three-Quarter-Size"))</f>
        <v>Hot Food Holding Cabinet - Full-Size</v>
      </c>
      <c r="B31" s="12">
        <f>VLOOKUP(A31, 'Measures with Incentive Levels'!$A$1:$C$21, 2, FALSE)</f>
        <v>400</v>
      </c>
      <c r="C31" s="12">
        <f t="shared" si="1"/>
        <v>40</v>
      </c>
      <c r="D31">
        <v>2244490</v>
      </c>
      <c r="E31" t="s">
        <v>563</v>
      </c>
      <c r="F31" t="s">
        <v>563</v>
      </c>
      <c r="G31" t="s">
        <v>399</v>
      </c>
      <c r="H31" s="12" t="s">
        <v>399</v>
      </c>
      <c r="I31" s="12" t="s">
        <v>826</v>
      </c>
      <c r="J31" t="s">
        <v>786</v>
      </c>
      <c r="K31">
        <v>4</v>
      </c>
      <c r="L31">
        <v>26</v>
      </c>
      <c r="M31">
        <v>255.8</v>
      </c>
      <c r="N31">
        <v>294</v>
      </c>
      <c r="O31">
        <v>37742</v>
      </c>
      <c r="P31">
        <v>42205</v>
      </c>
      <c r="Q31" t="s">
        <v>655</v>
      </c>
      <c r="R31" t="s">
        <v>827</v>
      </c>
      <c r="AA31" s="17">
        <f t="shared" si="2"/>
        <v>2244490</v>
      </c>
      <c r="AB31" s="17" t="str">
        <f t="shared" si="3"/>
        <v>Hot Food Holding Cabinet - Full-Size</v>
      </c>
      <c r="AC31" s="9" t="str">
        <f t="shared" si="4"/>
        <v>Food Warming Equipment Company, Inc.</v>
      </c>
      <c r="AD31" s="18" t="str">
        <f t="shared" si="5"/>
        <v>TS-1826-18P</v>
      </c>
      <c r="AE31" s="18">
        <f t="shared" si="6"/>
        <v>400</v>
      </c>
      <c r="AF31" s="18">
        <f t="shared" si="7"/>
        <v>40</v>
      </c>
    </row>
    <row r="32" spans="1:32" x14ac:dyDescent="0.25">
      <c r="A32" s="9" t="str">
        <f>IF(L32&lt;=10, "Hot Food Holding Cabinet - Half-Size", IF(L32&gt;=15, "Hot Food Holding Cabinet - Full-Size", "Hot Food Holding Cabinet - Three-Quarter-Size"))</f>
        <v>Hot Food Holding Cabinet - Full-Size</v>
      </c>
      <c r="B32" s="12">
        <f>VLOOKUP(A32, 'Measures with Incentive Levels'!$A$1:$C$21, 2, FALSE)</f>
        <v>400</v>
      </c>
      <c r="C32" s="12">
        <f t="shared" si="1"/>
        <v>40</v>
      </c>
      <c r="D32">
        <v>2256416</v>
      </c>
      <c r="E32" t="s">
        <v>563</v>
      </c>
      <c r="F32" t="s">
        <v>563</v>
      </c>
      <c r="G32" t="s">
        <v>416</v>
      </c>
      <c r="H32" s="12" t="s">
        <v>416</v>
      </c>
      <c r="I32" s="12" t="s">
        <v>828</v>
      </c>
      <c r="J32" t="s">
        <v>786</v>
      </c>
      <c r="K32">
        <v>1</v>
      </c>
      <c r="L32">
        <v>24</v>
      </c>
      <c r="M32">
        <v>272.39999999999998</v>
      </c>
      <c r="N32">
        <v>301</v>
      </c>
      <c r="O32">
        <v>37742</v>
      </c>
      <c r="P32">
        <v>42380</v>
      </c>
      <c r="Q32" t="s">
        <v>655</v>
      </c>
      <c r="R32" t="s">
        <v>829</v>
      </c>
      <c r="AA32" s="17">
        <f t="shared" si="2"/>
        <v>2256416</v>
      </c>
      <c r="AB32" s="17" t="str">
        <f t="shared" si="3"/>
        <v>Hot Food Holding Cabinet - Full-Size</v>
      </c>
      <c r="AC32" s="9" t="str">
        <f t="shared" si="4"/>
        <v>Food Warming Equipment Company, Inc.</v>
      </c>
      <c r="AD32" s="18" t="str">
        <f t="shared" si="5"/>
        <v>UHST-13</v>
      </c>
      <c r="AE32" s="18">
        <f t="shared" si="6"/>
        <v>400</v>
      </c>
      <c r="AF32" s="18">
        <f t="shared" si="7"/>
        <v>40</v>
      </c>
    </row>
    <row r="33" spans="1:32" x14ac:dyDescent="0.25">
      <c r="A33" s="9" t="str">
        <f>IF(L33&lt;=10, "Hot Food Holding Cabinet - Half-Size", IF(L33&gt;=15, "Hot Food Holding Cabinet - Full-Size", "Hot Food Holding Cabinet - Three-Quarter-Size"))</f>
        <v>Hot Food Holding Cabinet - Full-Size</v>
      </c>
      <c r="B33" s="12">
        <f>VLOOKUP(A33, 'Measures with Incentive Levels'!$A$1:$C$21, 2, FALSE)</f>
        <v>400</v>
      </c>
      <c r="C33" s="12">
        <f t="shared" si="1"/>
        <v>40</v>
      </c>
      <c r="D33">
        <v>2264468</v>
      </c>
      <c r="E33" t="s">
        <v>563</v>
      </c>
      <c r="F33" t="s">
        <v>830</v>
      </c>
      <c r="G33" t="s">
        <v>417</v>
      </c>
      <c r="H33" s="12" t="s">
        <v>417</v>
      </c>
      <c r="I33" s="12" t="s">
        <v>831</v>
      </c>
      <c r="J33" t="s">
        <v>786</v>
      </c>
      <c r="K33">
        <v>2</v>
      </c>
      <c r="L33">
        <v>24</v>
      </c>
      <c r="M33">
        <v>272.39999999999998</v>
      </c>
      <c r="N33">
        <v>301</v>
      </c>
      <c r="O33">
        <v>37742</v>
      </c>
      <c r="P33">
        <v>42479</v>
      </c>
      <c r="Q33" t="s">
        <v>655</v>
      </c>
      <c r="R33" t="s">
        <v>832</v>
      </c>
      <c r="AA33" s="17">
        <f t="shared" si="2"/>
        <v>2264468</v>
      </c>
      <c r="AB33" s="17" t="str">
        <f t="shared" si="3"/>
        <v>Hot Food Holding Cabinet - Full-Size</v>
      </c>
      <c r="AC33" s="9" t="str">
        <f t="shared" si="4"/>
        <v>Food Warming Equipment</v>
      </c>
      <c r="AD33" s="18" t="str">
        <f t="shared" si="5"/>
        <v>UHST-13D</v>
      </c>
      <c r="AE33" s="18">
        <f t="shared" si="6"/>
        <v>400</v>
      </c>
      <c r="AF33" s="18">
        <f t="shared" si="7"/>
        <v>40</v>
      </c>
    </row>
    <row r="34" spans="1:32" x14ac:dyDescent="0.25">
      <c r="A34" s="9" t="str">
        <f>IF(L34&lt;=10, "Hot Food Holding Cabinet - Half-Size", IF(L34&gt;=15, "Hot Food Holding Cabinet - Full-Size", "Hot Food Holding Cabinet - Three-Quarter-Size"))</f>
        <v>Hot Food Holding Cabinet - Full-Size</v>
      </c>
      <c r="B34" s="12">
        <f>VLOOKUP(A34, 'Measures with Incentive Levels'!$A$1:$C$21, 2, FALSE)</f>
        <v>400</v>
      </c>
      <c r="C34" s="12">
        <f t="shared" si="1"/>
        <v>40</v>
      </c>
      <c r="D34">
        <v>2264469</v>
      </c>
      <c r="E34" t="s">
        <v>563</v>
      </c>
      <c r="F34" t="s">
        <v>830</v>
      </c>
      <c r="G34" t="s">
        <v>417</v>
      </c>
      <c r="H34" s="12" t="s">
        <v>417</v>
      </c>
      <c r="I34" s="12" t="s">
        <v>833</v>
      </c>
      <c r="J34" t="s">
        <v>786</v>
      </c>
      <c r="K34">
        <v>2</v>
      </c>
      <c r="L34">
        <v>24</v>
      </c>
      <c r="M34">
        <v>272.39999999999998</v>
      </c>
      <c r="N34">
        <v>301</v>
      </c>
      <c r="O34">
        <v>37742</v>
      </c>
      <c r="P34">
        <v>42479</v>
      </c>
      <c r="Q34" t="s">
        <v>655</v>
      </c>
      <c r="R34" t="s">
        <v>834</v>
      </c>
      <c r="AA34" s="17">
        <f t="shared" si="2"/>
        <v>2264469</v>
      </c>
      <c r="AB34" s="17" t="str">
        <f t="shared" si="3"/>
        <v>Hot Food Holding Cabinet - Full-Size</v>
      </c>
      <c r="AC34" s="9" t="str">
        <f t="shared" si="4"/>
        <v>Food Warming Equipment</v>
      </c>
      <c r="AD34" s="18" t="str">
        <f t="shared" si="5"/>
        <v>UHST-13D</v>
      </c>
      <c r="AE34" s="18">
        <f t="shared" si="6"/>
        <v>400</v>
      </c>
      <c r="AF34" s="18">
        <f t="shared" si="7"/>
        <v>40</v>
      </c>
    </row>
    <row r="35" spans="1:32" x14ac:dyDescent="0.25">
      <c r="A35" s="9" t="str">
        <f>IF(L35&lt;=10, "Hot Food Holding Cabinet - Half-Size", IF(L35&gt;=15, "Hot Food Holding Cabinet - Full-Size", "Hot Food Holding Cabinet - Three-Quarter-Size"))</f>
        <v>Hot Food Holding Cabinet - Half-Size</v>
      </c>
      <c r="B35" s="12">
        <f>VLOOKUP(A35, 'Measures with Incentive Levels'!$A$1:$C$21, 2, FALSE)</f>
        <v>200</v>
      </c>
      <c r="C35" s="12">
        <f t="shared" si="1"/>
        <v>20</v>
      </c>
      <c r="D35">
        <v>2164723</v>
      </c>
      <c r="E35" t="s">
        <v>563</v>
      </c>
      <c r="F35" t="s">
        <v>563</v>
      </c>
      <c r="G35" t="s">
        <v>444</v>
      </c>
      <c r="H35" s="12" t="s">
        <v>444</v>
      </c>
      <c r="J35" t="s">
        <v>786</v>
      </c>
      <c r="K35">
        <v>1</v>
      </c>
      <c r="L35">
        <v>4</v>
      </c>
      <c r="M35">
        <v>81.8</v>
      </c>
      <c r="N35">
        <v>96</v>
      </c>
      <c r="O35">
        <v>41244</v>
      </c>
      <c r="P35">
        <v>41262</v>
      </c>
      <c r="Q35" t="s">
        <v>655</v>
      </c>
      <c r="R35" t="s">
        <v>835</v>
      </c>
      <c r="AA35" s="17">
        <f t="shared" si="2"/>
        <v>2164723</v>
      </c>
      <c r="AB35" s="17" t="str">
        <f t="shared" si="3"/>
        <v>Hot Food Holding Cabinet - Half-Size</v>
      </c>
      <c r="AC35" s="9" t="str">
        <f t="shared" si="4"/>
        <v>Food Warming Equipment Company, Inc.</v>
      </c>
      <c r="AD35" s="18" t="str">
        <f t="shared" si="5"/>
        <v>HLC-16</v>
      </c>
      <c r="AE35" s="18">
        <f t="shared" si="6"/>
        <v>200</v>
      </c>
      <c r="AF35" s="18">
        <f t="shared" si="7"/>
        <v>20</v>
      </c>
    </row>
    <row r="36" spans="1:32" x14ac:dyDescent="0.25">
      <c r="A36" s="9" t="str">
        <f>IF(L36&lt;=10, "Hot Food Holding Cabinet - Half-Size", IF(L36&gt;=15, "Hot Food Holding Cabinet - Full-Size", "Hot Food Holding Cabinet - Three-Quarter-Size"))</f>
        <v>Hot Food Holding Cabinet - Half-Size</v>
      </c>
      <c r="B36" s="12">
        <f>VLOOKUP(A36, 'Measures with Incentive Levels'!$A$1:$C$21, 2, FALSE)</f>
        <v>200</v>
      </c>
      <c r="C36" s="12">
        <f t="shared" si="1"/>
        <v>20</v>
      </c>
      <c r="D36">
        <v>2164724</v>
      </c>
      <c r="E36" t="s">
        <v>563</v>
      </c>
      <c r="F36" t="s">
        <v>563</v>
      </c>
      <c r="G36" t="s">
        <v>445</v>
      </c>
      <c r="H36" s="12" t="s">
        <v>445</v>
      </c>
      <c r="J36" t="s">
        <v>786</v>
      </c>
      <c r="K36">
        <v>1</v>
      </c>
      <c r="L36">
        <v>4</v>
      </c>
      <c r="M36">
        <v>81.8</v>
      </c>
      <c r="N36">
        <v>96</v>
      </c>
      <c r="O36">
        <v>41244</v>
      </c>
      <c r="P36">
        <v>41262</v>
      </c>
      <c r="Q36" t="s">
        <v>655</v>
      </c>
      <c r="R36" t="s">
        <v>836</v>
      </c>
      <c r="AA36" s="17">
        <f t="shared" si="2"/>
        <v>2164724</v>
      </c>
      <c r="AB36" s="17" t="str">
        <f t="shared" si="3"/>
        <v>Hot Food Holding Cabinet - Half-Size</v>
      </c>
      <c r="AC36" s="9" t="str">
        <f t="shared" si="4"/>
        <v>Food Warming Equipment Company, Inc.</v>
      </c>
      <c r="AD36" s="18" t="str">
        <f t="shared" si="5"/>
        <v>HLC-16-CHP</v>
      </c>
      <c r="AE36" s="18">
        <f t="shared" si="6"/>
        <v>200</v>
      </c>
      <c r="AF36" s="18">
        <f t="shared" si="7"/>
        <v>20</v>
      </c>
    </row>
    <row r="37" spans="1:32" x14ac:dyDescent="0.25">
      <c r="A37" s="9" t="str">
        <f>IF(L37&lt;=10, "Hot Food Holding Cabinet - Half-Size", IF(L37&gt;=15, "Hot Food Holding Cabinet - Full-Size", "Hot Food Holding Cabinet - Three-Quarter-Size"))</f>
        <v>Hot Food Holding Cabinet - Half-Size</v>
      </c>
      <c r="B37" s="12">
        <f>VLOOKUP(A37, 'Measures with Incentive Levels'!$A$1:$C$21, 2, FALSE)</f>
        <v>200</v>
      </c>
      <c r="C37" s="12">
        <f t="shared" si="1"/>
        <v>20</v>
      </c>
      <c r="D37">
        <v>2164725</v>
      </c>
      <c r="E37" t="s">
        <v>563</v>
      </c>
      <c r="F37" t="s">
        <v>563</v>
      </c>
      <c r="G37" t="s">
        <v>446</v>
      </c>
      <c r="H37" s="12" t="s">
        <v>446</v>
      </c>
      <c r="J37" t="s">
        <v>786</v>
      </c>
      <c r="K37">
        <v>1</v>
      </c>
      <c r="L37">
        <v>4</v>
      </c>
      <c r="M37">
        <v>81.8</v>
      </c>
      <c r="N37">
        <v>96</v>
      </c>
      <c r="O37">
        <v>41244</v>
      </c>
      <c r="P37">
        <v>41262</v>
      </c>
      <c r="Q37" t="s">
        <v>655</v>
      </c>
      <c r="R37" t="s">
        <v>837</v>
      </c>
      <c r="AA37" s="17">
        <f t="shared" si="2"/>
        <v>2164725</v>
      </c>
      <c r="AB37" s="17" t="str">
        <f t="shared" si="3"/>
        <v>Hot Food Holding Cabinet - Half-Size</v>
      </c>
      <c r="AC37" s="9" t="str">
        <f t="shared" si="4"/>
        <v>Food Warming Equipment Company, Inc.</v>
      </c>
      <c r="AD37" s="18" t="str">
        <f t="shared" si="5"/>
        <v>HLC-16S</v>
      </c>
      <c r="AE37" s="18">
        <f t="shared" si="6"/>
        <v>200</v>
      </c>
      <c r="AF37" s="18">
        <f t="shared" si="7"/>
        <v>20</v>
      </c>
    </row>
    <row r="38" spans="1:32" x14ac:dyDescent="0.25">
      <c r="A38" s="9" t="str">
        <f>IF(L38&lt;=10, "Hot Food Holding Cabinet - Half-Size", IF(L38&gt;=15, "Hot Food Holding Cabinet - Full-Size", "Hot Food Holding Cabinet - Three-Quarter-Size"))</f>
        <v>Hot Food Holding Cabinet - Half-Size</v>
      </c>
      <c r="B38" s="12">
        <f>VLOOKUP(A38, 'Measures with Incentive Levels'!$A$1:$C$21, 2, FALSE)</f>
        <v>200</v>
      </c>
      <c r="C38" s="12">
        <f t="shared" si="1"/>
        <v>20</v>
      </c>
      <c r="D38">
        <v>2164726</v>
      </c>
      <c r="E38" t="s">
        <v>563</v>
      </c>
      <c r="F38" t="s">
        <v>563</v>
      </c>
      <c r="G38" t="s">
        <v>447</v>
      </c>
      <c r="H38" s="12" t="s">
        <v>447</v>
      </c>
      <c r="J38" t="s">
        <v>786</v>
      </c>
      <c r="K38">
        <v>1</v>
      </c>
      <c r="L38">
        <v>4</v>
      </c>
      <c r="M38">
        <v>81.8</v>
      </c>
      <c r="N38">
        <v>96</v>
      </c>
      <c r="O38">
        <v>41244</v>
      </c>
      <c r="P38">
        <v>41262</v>
      </c>
      <c r="Q38" t="s">
        <v>655</v>
      </c>
      <c r="R38" t="s">
        <v>838</v>
      </c>
      <c r="AA38" s="17">
        <f t="shared" si="2"/>
        <v>2164726</v>
      </c>
      <c r="AB38" s="17" t="str">
        <f t="shared" si="3"/>
        <v>Hot Food Holding Cabinet - Half-Size</v>
      </c>
      <c r="AC38" s="9" t="str">
        <f t="shared" si="4"/>
        <v>Food Warming Equipment Company, Inc.</v>
      </c>
      <c r="AD38" s="18" t="str">
        <f t="shared" si="5"/>
        <v>HLC-16-P</v>
      </c>
      <c r="AE38" s="18">
        <f t="shared" si="6"/>
        <v>200</v>
      </c>
      <c r="AF38" s="18">
        <f t="shared" si="7"/>
        <v>20</v>
      </c>
    </row>
    <row r="39" spans="1:32" x14ac:dyDescent="0.25">
      <c r="A39" s="9" t="str">
        <f>IF(L39&lt;=10, "Hot Food Holding Cabinet - Half-Size", IF(L39&gt;=15, "Hot Food Holding Cabinet - Full-Size", "Hot Food Holding Cabinet - Three-Quarter-Size"))</f>
        <v>Hot Food Holding Cabinet - Half-Size</v>
      </c>
      <c r="B39" s="12">
        <f>VLOOKUP(A39, 'Measures with Incentive Levels'!$A$1:$C$21, 2, FALSE)</f>
        <v>200</v>
      </c>
      <c r="C39" s="12">
        <f t="shared" si="1"/>
        <v>20</v>
      </c>
      <c r="D39">
        <v>2164727</v>
      </c>
      <c r="E39" t="s">
        <v>563</v>
      </c>
      <c r="F39" t="s">
        <v>563</v>
      </c>
      <c r="G39" t="s">
        <v>448</v>
      </c>
      <c r="H39" s="12" t="s">
        <v>448</v>
      </c>
      <c r="J39" t="s">
        <v>786</v>
      </c>
      <c r="K39">
        <v>1</v>
      </c>
      <c r="L39">
        <v>4</v>
      </c>
      <c r="M39">
        <v>81.8</v>
      </c>
      <c r="N39">
        <v>96</v>
      </c>
      <c r="O39">
        <v>41244</v>
      </c>
      <c r="P39">
        <v>41262</v>
      </c>
      <c r="Q39" t="s">
        <v>655</v>
      </c>
      <c r="R39" t="s">
        <v>839</v>
      </c>
      <c r="AA39" s="17">
        <f t="shared" si="2"/>
        <v>2164727</v>
      </c>
      <c r="AB39" s="17" t="str">
        <f t="shared" si="3"/>
        <v>Hot Food Holding Cabinet - Half-Size</v>
      </c>
      <c r="AC39" s="9" t="str">
        <f t="shared" si="4"/>
        <v>Food Warming Equipment Company, Inc.</v>
      </c>
      <c r="AD39" s="18" t="str">
        <f t="shared" si="5"/>
        <v>HLC-8</v>
      </c>
      <c r="AE39" s="18">
        <f t="shared" si="6"/>
        <v>200</v>
      </c>
      <c r="AF39" s="18">
        <f t="shared" si="7"/>
        <v>20</v>
      </c>
    </row>
    <row r="40" spans="1:32" x14ac:dyDescent="0.25">
      <c r="A40" s="9" t="str">
        <f>IF(L40&lt;=10, "Hot Food Holding Cabinet - Half-Size", IF(L40&gt;=15, "Hot Food Holding Cabinet - Full-Size", "Hot Food Holding Cabinet - Three-Quarter-Size"))</f>
        <v>Hot Food Holding Cabinet - Half-Size</v>
      </c>
      <c r="B40" s="12">
        <f>VLOOKUP(A40, 'Measures with Incentive Levels'!$A$1:$C$21, 2, FALSE)</f>
        <v>200</v>
      </c>
      <c r="C40" s="12">
        <f t="shared" si="1"/>
        <v>20</v>
      </c>
      <c r="D40">
        <v>2164728</v>
      </c>
      <c r="E40" t="s">
        <v>563</v>
      </c>
      <c r="F40" t="s">
        <v>563</v>
      </c>
      <c r="G40" t="s">
        <v>449</v>
      </c>
      <c r="H40" s="12" t="s">
        <v>449</v>
      </c>
      <c r="J40" t="s">
        <v>786</v>
      </c>
      <c r="K40">
        <v>1</v>
      </c>
      <c r="L40">
        <v>4</v>
      </c>
      <c r="M40">
        <v>81.8</v>
      </c>
      <c r="N40">
        <v>96</v>
      </c>
      <c r="O40">
        <v>41244</v>
      </c>
      <c r="P40">
        <v>41262</v>
      </c>
      <c r="Q40" t="s">
        <v>655</v>
      </c>
      <c r="R40" t="s">
        <v>840</v>
      </c>
      <c r="AA40" s="17">
        <f t="shared" si="2"/>
        <v>2164728</v>
      </c>
      <c r="AB40" s="17" t="str">
        <f t="shared" si="3"/>
        <v>Hot Food Holding Cabinet - Half-Size</v>
      </c>
      <c r="AC40" s="9" t="str">
        <f t="shared" si="4"/>
        <v>Food Warming Equipment Company, Inc.</v>
      </c>
      <c r="AD40" s="18" t="str">
        <f t="shared" si="5"/>
        <v>HLC-8-CHP</v>
      </c>
      <c r="AE40" s="18">
        <f t="shared" si="6"/>
        <v>200</v>
      </c>
      <c r="AF40" s="18">
        <f t="shared" si="7"/>
        <v>20</v>
      </c>
    </row>
    <row r="41" spans="1:32" x14ac:dyDescent="0.25">
      <c r="A41" s="9" t="str">
        <f>IF(L41&lt;=10, "Hot Food Holding Cabinet - Half-Size", IF(L41&gt;=15, "Hot Food Holding Cabinet - Full-Size", "Hot Food Holding Cabinet - Three-Quarter-Size"))</f>
        <v>Hot Food Holding Cabinet - Half-Size</v>
      </c>
      <c r="B41" s="12">
        <f>VLOOKUP(A41, 'Measures with Incentive Levels'!$A$1:$C$21, 2, FALSE)</f>
        <v>200</v>
      </c>
      <c r="C41" s="12">
        <f t="shared" si="1"/>
        <v>20</v>
      </c>
      <c r="D41">
        <v>2164729</v>
      </c>
      <c r="E41" t="s">
        <v>563</v>
      </c>
      <c r="F41" t="s">
        <v>563</v>
      </c>
      <c r="G41" t="s">
        <v>450</v>
      </c>
      <c r="H41" s="12" t="s">
        <v>450</v>
      </c>
      <c r="J41" t="s">
        <v>786</v>
      </c>
      <c r="K41">
        <v>1</v>
      </c>
      <c r="L41">
        <v>4</v>
      </c>
      <c r="M41">
        <v>81.8</v>
      </c>
      <c r="N41">
        <v>96</v>
      </c>
      <c r="O41">
        <v>41244</v>
      </c>
      <c r="P41">
        <v>41262</v>
      </c>
      <c r="Q41" t="s">
        <v>655</v>
      </c>
      <c r="R41" t="s">
        <v>841</v>
      </c>
      <c r="AA41" s="17">
        <f t="shared" si="2"/>
        <v>2164729</v>
      </c>
      <c r="AB41" s="17" t="str">
        <f t="shared" si="3"/>
        <v>Hot Food Holding Cabinet - Half-Size</v>
      </c>
      <c r="AC41" s="9" t="str">
        <f t="shared" si="4"/>
        <v>Food Warming Equipment Company, Inc.</v>
      </c>
      <c r="AD41" s="18" t="str">
        <f t="shared" si="5"/>
        <v>HLC-8H-24</v>
      </c>
      <c r="AE41" s="18">
        <f t="shared" si="6"/>
        <v>200</v>
      </c>
      <c r="AF41" s="18">
        <f t="shared" si="7"/>
        <v>20</v>
      </c>
    </row>
    <row r="42" spans="1:32" x14ac:dyDescent="0.25">
      <c r="A42" s="9" t="str">
        <f>IF(L42&lt;=10, "Hot Food Holding Cabinet - Half-Size", IF(L42&gt;=15, "Hot Food Holding Cabinet - Full-Size", "Hot Food Holding Cabinet - Three-Quarter-Size"))</f>
        <v>Hot Food Holding Cabinet - Half-Size</v>
      </c>
      <c r="B42" s="12">
        <f>VLOOKUP(A42, 'Measures with Incentive Levels'!$A$1:$C$21, 2, FALSE)</f>
        <v>200</v>
      </c>
      <c r="C42" s="12">
        <f t="shared" si="1"/>
        <v>20</v>
      </c>
      <c r="D42">
        <v>2164730</v>
      </c>
      <c r="E42" t="s">
        <v>563</v>
      </c>
      <c r="F42" t="s">
        <v>563</v>
      </c>
      <c r="G42" t="s">
        <v>451</v>
      </c>
      <c r="H42" s="12" t="s">
        <v>451</v>
      </c>
      <c r="J42" t="s">
        <v>786</v>
      </c>
      <c r="K42">
        <v>1</v>
      </c>
      <c r="L42">
        <v>4</v>
      </c>
      <c r="M42">
        <v>81.8</v>
      </c>
      <c r="N42">
        <v>96</v>
      </c>
      <c r="O42">
        <v>41244</v>
      </c>
      <c r="P42">
        <v>41262</v>
      </c>
      <c r="Q42" t="s">
        <v>655</v>
      </c>
      <c r="R42" t="s">
        <v>842</v>
      </c>
      <c r="AA42" s="17">
        <f t="shared" si="2"/>
        <v>2164730</v>
      </c>
      <c r="AB42" s="17" t="str">
        <f t="shared" si="3"/>
        <v>Hot Food Holding Cabinet - Half-Size</v>
      </c>
      <c r="AC42" s="9" t="str">
        <f t="shared" si="4"/>
        <v>Food Warming Equipment Company, Inc.</v>
      </c>
      <c r="AD42" s="18" t="str">
        <f t="shared" si="5"/>
        <v>HLC-8S</v>
      </c>
      <c r="AE42" s="18">
        <f t="shared" si="6"/>
        <v>200</v>
      </c>
      <c r="AF42" s="18">
        <f t="shared" si="7"/>
        <v>20</v>
      </c>
    </row>
    <row r="43" spans="1:32" x14ac:dyDescent="0.25">
      <c r="A43" s="9" t="str">
        <f>IF(L43&lt;=10, "Hot Food Holding Cabinet - Half-Size", IF(L43&gt;=15, "Hot Food Holding Cabinet - Full-Size", "Hot Food Holding Cabinet - Three-Quarter-Size"))</f>
        <v>Hot Food Holding Cabinet - Half-Size</v>
      </c>
      <c r="B43" s="12">
        <f>VLOOKUP(A43, 'Measures with Incentive Levels'!$A$1:$C$21, 2, FALSE)</f>
        <v>200</v>
      </c>
      <c r="C43" s="12">
        <f t="shared" si="1"/>
        <v>20</v>
      </c>
      <c r="D43">
        <v>2241644</v>
      </c>
      <c r="E43" t="s">
        <v>565</v>
      </c>
      <c r="F43" t="s">
        <v>843</v>
      </c>
      <c r="G43" t="s">
        <v>396</v>
      </c>
      <c r="H43" s="12" t="s">
        <v>396</v>
      </c>
      <c r="J43" t="s">
        <v>786</v>
      </c>
      <c r="K43">
        <v>2</v>
      </c>
      <c r="L43">
        <v>8.6</v>
      </c>
      <c r="M43">
        <v>171</v>
      </c>
      <c r="N43">
        <v>21.5</v>
      </c>
      <c r="O43">
        <v>41030</v>
      </c>
      <c r="P43">
        <v>42171</v>
      </c>
      <c r="Q43" t="s">
        <v>844</v>
      </c>
      <c r="R43" t="s">
        <v>845</v>
      </c>
      <c r="AA43" s="17">
        <f t="shared" si="2"/>
        <v>2241644</v>
      </c>
      <c r="AB43" s="17" t="str">
        <f t="shared" si="3"/>
        <v>Hot Food Holding Cabinet - Half-Size</v>
      </c>
      <c r="AC43" s="9" t="str">
        <f t="shared" si="4"/>
        <v>Hatco</v>
      </c>
      <c r="AD43" s="18" t="str">
        <f t="shared" si="5"/>
        <v>FSHC-7W2-EE</v>
      </c>
      <c r="AE43" s="18">
        <f t="shared" si="6"/>
        <v>200</v>
      </c>
      <c r="AF43" s="18">
        <f t="shared" si="7"/>
        <v>20</v>
      </c>
    </row>
    <row r="44" spans="1:32" x14ac:dyDescent="0.25">
      <c r="A44" s="9" t="str">
        <f>IF(L44&lt;=10, "Hot Food Holding Cabinet - Half-Size", IF(L44&gt;=15, "Hot Food Holding Cabinet - Full-Size", "Hot Food Holding Cabinet - Three-Quarter-Size"))</f>
        <v>Hot Food Holding Cabinet - Half-Size</v>
      </c>
      <c r="B44" s="12">
        <f>VLOOKUP(A44, 'Measures with Incentive Levels'!$A$1:$C$21, 2, FALSE)</f>
        <v>200</v>
      </c>
      <c r="C44" s="12">
        <f t="shared" si="1"/>
        <v>20</v>
      </c>
      <c r="D44">
        <v>2191388</v>
      </c>
      <c r="E44" t="s">
        <v>565</v>
      </c>
      <c r="F44" t="s">
        <v>846</v>
      </c>
      <c r="G44" t="s">
        <v>363</v>
      </c>
      <c r="H44" s="12" t="s">
        <v>363</v>
      </c>
      <c r="J44" t="s">
        <v>786</v>
      </c>
      <c r="K44">
        <v>1</v>
      </c>
      <c r="L44">
        <v>7</v>
      </c>
      <c r="M44">
        <v>137.4</v>
      </c>
      <c r="N44">
        <v>156</v>
      </c>
      <c r="O44">
        <v>41516</v>
      </c>
      <c r="P44">
        <v>41529</v>
      </c>
      <c r="Q44" t="s">
        <v>655</v>
      </c>
      <c r="R44" t="s">
        <v>847</v>
      </c>
      <c r="AA44" s="17">
        <f t="shared" si="2"/>
        <v>2191388</v>
      </c>
      <c r="AB44" s="17" t="str">
        <f t="shared" si="3"/>
        <v>Hot Food Holding Cabinet - Half-Size</v>
      </c>
      <c r="AC44" s="9" t="str">
        <f t="shared" si="4"/>
        <v>HATCO CORP</v>
      </c>
      <c r="AD44" s="18" t="str">
        <f t="shared" si="5"/>
        <v>FSHC-5W1-EE</v>
      </c>
      <c r="AE44" s="18">
        <f t="shared" si="6"/>
        <v>200</v>
      </c>
      <c r="AF44" s="18">
        <f t="shared" si="7"/>
        <v>20</v>
      </c>
    </row>
    <row r="45" spans="1:32" x14ac:dyDescent="0.25">
      <c r="A45" s="9" t="str">
        <f>IF(L45&lt;=10, "Hot Food Holding Cabinet - Half-Size", IF(L45&gt;=15, "Hot Food Holding Cabinet - Full-Size", "Hot Food Holding Cabinet - Three-Quarter-Size"))</f>
        <v>Hot Food Holding Cabinet - Half-Size</v>
      </c>
      <c r="B45" s="12">
        <f>VLOOKUP(A45, 'Measures with Incentive Levels'!$A$1:$C$21, 2, FALSE)</f>
        <v>200</v>
      </c>
      <c r="C45" s="12">
        <f t="shared" si="1"/>
        <v>20</v>
      </c>
      <c r="D45">
        <v>2301635</v>
      </c>
      <c r="E45" t="s">
        <v>565</v>
      </c>
      <c r="F45" t="s">
        <v>843</v>
      </c>
      <c r="G45" t="s">
        <v>418</v>
      </c>
      <c r="H45" s="12" t="s">
        <v>418</v>
      </c>
      <c r="J45" t="s">
        <v>786</v>
      </c>
      <c r="K45">
        <v>1</v>
      </c>
      <c r="L45">
        <v>8.3000000000000007</v>
      </c>
      <c r="M45">
        <v>162.6</v>
      </c>
      <c r="N45">
        <v>21.5</v>
      </c>
      <c r="O45">
        <v>41030</v>
      </c>
      <c r="P45">
        <v>42954</v>
      </c>
      <c r="Q45" t="s">
        <v>844</v>
      </c>
      <c r="R45" t="s">
        <v>848</v>
      </c>
      <c r="AA45" s="17">
        <f t="shared" si="2"/>
        <v>2301635</v>
      </c>
      <c r="AB45" s="17" t="str">
        <f t="shared" si="3"/>
        <v>Hot Food Holding Cabinet - Half-Size</v>
      </c>
      <c r="AC45" s="9" t="str">
        <f t="shared" si="4"/>
        <v>Hatco</v>
      </c>
      <c r="AD45" s="18" t="str">
        <f t="shared" si="5"/>
        <v>FSHC-7W1-EE</v>
      </c>
      <c r="AE45" s="18">
        <f t="shared" si="6"/>
        <v>200</v>
      </c>
      <c r="AF45" s="18">
        <f t="shared" si="7"/>
        <v>20</v>
      </c>
    </row>
    <row r="46" spans="1:32" x14ac:dyDescent="0.25">
      <c r="A46" s="9" t="str">
        <f>IF(L46&lt;=10, "Hot Food Holding Cabinet - Half-Size", IF(L46&gt;=15, "Hot Food Holding Cabinet - Full-Size", "Hot Food Holding Cabinet - Three-Quarter-Size"))</f>
        <v>Hot Food Holding Cabinet - Three-Quarter-Size</v>
      </c>
      <c r="B46" s="12">
        <f>VLOOKUP(A46, 'Measures with Incentive Levels'!$A$1:$C$21, 2, FALSE)</f>
        <v>300</v>
      </c>
      <c r="C46" s="12">
        <f t="shared" si="1"/>
        <v>30</v>
      </c>
      <c r="D46">
        <v>1879439</v>
      </c>
      <c r="E46" t="s">
        <v>564</v>
      </c>
      <c r="F46" t="s">
        <v>849</v>
      </c>
      <c r="G46" t="s">
        <v>441</v>
      </c>
      <c r="H46" s="12" t="s">
        <v>441</v>
      </c>
      <c r="J46" t="s">
        <v>786</v>
      </c>
      <c r="K46">
        <v>1</v>
      </c>
      <c r="L46">
        <v>12</v>
      </c>
      <c r="M46">
        <v>165.1</v>
      </c>
      <c r="N46">
        <v>258</v>
      </c>
      <c r="O46">
        <v>40633</v>
      </c>
      <c r="P46">
        <v>40737</v>
      </c>
      <c r="Q46" t="s">
        <v>655</v>
      </c>
      <c r="R46" t="s">
        <v>850</v>
      </c>
      <c r="AA46" s="17">
        <f t="shared" si="2"/>
        <v>1879439</v>
      </c>
      <c r="AB46" s="17" t="str">
        <f t="shared" si="3"/>
        <v>Hot Food Holding Cabinet - Three-Quarter-Size</v>
      </c>
      <c r="AC46" s="9" t="str">
        <f t="shared" si="4"/>
        <v>Metro</v>
      </c>
      <c r="AD46" s="18" t="str">
        <f t="shared" si="5"/>
        <v>C5T5-ASB</v>
      </c>
      <c r="AE46" s="18">
        <f t="shared" si="6"/>
        <v>300</v>
      </c>
      <c r="AF46" s="18">
        <f t="shared" si="7"/>
        <v>30</v>
      </c>
    </row>
    <row r="47" spans="1:32" x14ac:dyDescent="0.25">
      <c r="A47" s="9" t="str">
        <f>IF(L47&lt;=10, "Hot Food Holding Cabinet - Half-Size", IF(L47&gt;=15, "Hot Food Holding Cabinet - Full-Size", "Hot Food Holding Cabinet - Three-Quarter-Size"))</f>
        <v>Hot Food Holding Cabinet - Full-Size</v>
      </c>
      <c r="B47" s="12">
        <f>VLOOKUP(A47, 'Measures with Incentive Levels'!$A$1:$C$21, 2, FALSE)</f>
        <v>400</v>
      </c>
      <c r="C47" s="12">
        <f t="shared" si="1"/>
        <v>40</v>
      </c>
      <c r="D47">
        <v>1879440</v>
      </c>
      <c r="E47" t="s">
        <v>564</v>
      </c>
      <c r="F47" t="s">
        <v>849</v>
      </c>
      <c r="G47" t="s">
        <v>442</v>
      </c>
      <c r="H47" s="12" t="s">
        <v>442</v>
      </c>
      <c r="J47" t="s">
        <v>786</v>
      </c>
      <c r="K47">
        <v>1</v>
      </c>
      <c r="L47">
        <v>18</v>
      </c>
      <c r="M47">
        <v>168.9</v>
      </c>
      <c r="N47">
        <v>290</v>
      </c>
      <c r="O47">
        <v>40633</v>
      </c>
      <c r="P47">
        <v>40737</v>
      </c>
      <c r="Q47" t="s">
        <v>655</v>
      </c>
      <c r="R47" t="s">
        <v>851</v>
      </c>
      <c r="AA47" s="17">
        <f t="shared" si="2"/>
        <v>1879440</v>
      </c>
      <c r="AB47" s="17" t="str">
        <f t="shared" si="3"/>
        <v>Hot Food Holding Cabinet - Full-Size</v>
      </c>
      <c r="AC47" s="9" t="str">
        <f t="shared" si="4"/>
        <v>Metro</v>
      </c>
      <c r="AD47" s="18" t="str">
        <f t="shared" si="5"/>
        <v>C5T8-ASB</v>
      </c>
      <c r="AE47" s="18">
        <f t="shared" si="6"/>
        <v>400</v>
      </c>
      <c r="AF47" s="18">
        <f t="shared" si="7"/>
        <v>40</v>
      </c>
    </row>
    <row r="48" spans="1:32" x14ac:dyDescent="0.25">
      <c r="A48" s="9" t="str">
        <f>IF(L48&lt;=10, "Hot Food Holding Cabinet - Half-Size", IF(L48&gt;=15, "Hot Food Holding Cabinet - Full-Size", "Hot Food Holding Cabinet - Three-Quarter-Size"))</f>
        <v>Hot Food Holding Cabinet - Full-Size</v>
      </c>
      <c r="B48" s="12">
        <f>VLOOKUP(A48, 'Measures with Incentive Levels'!$A$1:$C$21, 2, FALSE)</f>
        <v>400</v>
      </c>
      <c r="C48" s="12">
        <f t="shared" si="1"/>
        <v>40</v>
      </c>
      <c r="D48">
        <v>1879441</v>
      </c>
      <c r="E48" t="s">
        <v>564</v>
      </c>
      <c r="F48" t="s">
        <v>849</v>
      </c>
      <c r="G48" t="s">
        <v>443</v>
      </c>
      <c r="H48" s="12" t="s">
        <v>443</v>
      </c>
      <c r="I48" s="12" t="s">
        <v>852</v>
      </c>
      <c r="J48" t="s">
        <v>786</v>
      </c>
      <c r="K48">
        <v>2</v>
      </c>
      <c r="L48">
        <v>21</v>
      </c>
      <c r="M48">
        <v>154.4</v>
      </c>
      <c r="N48">
        <v>296</v>
      </c>
      <c r="O48">
        <v>40633</v>
      </c>
      <c r="P48">
        <v>40737</v>
      </c>
      <c r="Q48" t="s">
        <v>655</v>
      </c>
      <c r="R48" t="s">
        <v>853</v>
      </c>
      <c r="AA48" s="17">
        <f t="shared" si="2"/>
        <v>1879441</v>
      </c>
      <c r="AB48" s="17" t="str">
        <f t="shared" si="3"/>
        <v>Hot Food Holding Cabinet - Full-Size</v>
      </c>
      <c r="AC48" s="9" t="str">
        <f t="shared" si="4"/>
        <v>Metro</v>
      </c>
      <c r="AD48" s="18" t="str">
        <f t="shared" si="5"/>
        <v>C5T9D-ASB</v>
      </c>
      <c r="AE48" s="18">
        <f t="shared" si="6"/>
        <v>400</v>
      </c>
      <c r="AF48" s="18">
        <f t="shared" si="7"/>
        <v>40</v>
      </c>
    </row>
    <row r="49" spans="1:32" x14ac:dyDescent="0.25">
      <c r="A49" s="9" t="str">
        <f>IF(L49&lt;=10, "Hot Food Holding Cabinet - Half-Size", IF(L49&gt;=15, "Hot Food Holding Cabinet - Full-Size", "Hot Food Holding Cabinet - Three-Quarter-Size"))</f>
        <v>Hot Food Holding Cabinet - Full-Size</v>
      </c>
      <c r="B49" s="12">
        <f>VLOOKUP(A49, 'Measures with Incentive Levels'!$A$1:$C$21, 2, FALSE)</f>
        <v>400</v>
      </c>
      <c r="C49" s="12">
        <f t="shared" si="1"/>
        <v>40</v>
      </c>
      <c r="D49">
        <v>2233393</v>
      </c>
      <c r="E49" t="s">
        <v>564</v>
      </c>
      <c r="F49" t="s">
        <v>849</v>
      </c>
      <c r="G49" t="s">
        <v>370</v>
      </c>
      <c r="H49" s="12" t="s">
        <v>370</v>
      </c>
      <c r="I49" s="12" t="s">
        <v>854</v>
      </c>
      <c r="J49" t="s">
        <v>786</v>
      </c>
      <c r="K49">
        <v>1</v>
      </c>
      <c r="L49">
        <v>22</v>
      </c>
      <c r="M49">
        <v>282.10000000000002</v>
      </c>
      <c r="N49">
        <v>298</v>
      </c>
      <c r="O49">
        <v>42050</v>
      </c>
      <c r="P49">
        <v>42054</v>
      </c>
      <c r="Q49" t="s">
        <v>655</v>
      </c>
      <c r="R49" t="s">
        <v>855</v>
      </c>
      <c r="AA49" s="17">
        <f t="shared" si="2"/>
        <v>2233393</v>
      </c>
      <c r="AB49" s="17" t="str">
        <f t="shared" si="3"/>
        <v>Hot Food Holding Cabinet - Full-Size</v>
      </c>
      <c r="AC49" s="9" t="str">
        <f t="shared" si="4"/>
        <v>Metro</v>
      </c>
      <c r="AD49" s="18" t="str">
        <f t="shared" si="5"/>
        <v>C549-ASFS-U</v>
      </c>
      <c r="AE49" s="18">
        <f t="shared" si="6"/>
        <v>400</v>
      </c>
      <c r="AF49" s="18">
        <f t="shared" si="7"/>
        <v>40</v>
      </c>
    </row>
    <row r="50" spans="1:32" x14ac:dyDescent="0.25">
      <c r="A50" s="9" t="str">
        <f>IF(L50&lt;=10, "Hot Food Holding Cabinet - Half-Size", IF(L50&gt;=15, "Hot Food Holding Cabinet - Full-Size", "Hot Food Holding Cabinet - Three-Quarter-Size"))</f>
        <v>Hot Food Holding Cabinet - Half-Size</v>
      </c>
      <c r="B50" s="12">
        <f>VLOOKUP(A50, 'Measures with Incentive Levels'!$A$1:$C$21, 2, FALSE)</f>
        <v>200</v>
      </c>
      <c r="C50" s="12">
        <f t="shared" si="1"/>
        <v>20</v>
      </c>
      <c r="D50">
        <v>2248558</v>
      </c>
      <c r="E50" t="s">
        <v>564</v>
      </c>
      <c r="F50" t="s">
        <v>849</v>
      </c>
      <c r="G50" t="s">
        <v>412</v>
      </c>
      <c r="H50" s="12" t="s">
        <v>412</v>
      </c>
      <c r="J50" t="s">
        <v>786</v>
      </c>
      <c r="K50">
        <v>1</v>
      </c>
      <c r="L50">
        <v>7</v>
      </c>
      <c r="M50">
        <v>152.19999999999999</v>
      </c>
      <c r="N50">
        <v>168</v>
      </c>
      <c r="O50">
        <v>42289</v>
      </c>
      <c r="P50">
        <v>42275</v>
      </c>
      <c r="Q50" t="s">
        <v>655</v>
      </c>
      <c r="R50" t="s">
        <v>856</v>
      </c>
      <c r="AA50" s="17">
        <f t="shared" si="2"/>
        <v>2248558</v>
      </c>
      <c r="AB50" s="17" t="str">
        <f t="shared" si="3"/>
        <v>Hot Food Holding Cabinet - Half-Size</v>
      </c>
      <c r="AC50" s="9" t="str">
        <f t="shared" si="4"/>
        <v>Metro</v>
      </c>
      <c r="AD50" s="18" t="str">
        <f t="shared" si="5"/>
        <v>C543-ASFS-U-A</v>
      </c>
      <c r="AE50" s="18">
        <f t="shared" si="6"/>
        <v>200</v>
      </c>
      <c r="AF50" s="18">
        <f t="shared" si="7"/>
        <v>20</v>
      </c>
    </row>
    <row r="51" spans="1:32" x14ac:dyDescent="0.25">
      <c r="A51" s="9" t="str">
        <f>IF(L51&lt;=10, "Hot Food Holding Cabinet - Half-Size", IF(L51&gt;=15, "Hot Food Holding Cabinet - Full-Size", "Hot Food Holding Cabinet - Three-Quarter-Size"))</f>
        <v>Hot Food Holding Cabinet - Full-Size</v>
      </c>
      <c r="B51" s="12">
        <f>VLOOKUP(A51, 'Measures with Incentive Levels'!$A$1:$C$21, 2, FALSE)</f>
        <v>400</v>
      </c>
      <c r="C51" s="12">
        <f t="shared" si="1"/>
        <v>40</v>
      </c>
      <c r="D51">
        <v>1879437</v>
      </c>
      <c r="E51" t="s">
        <v>564</v>
      </c>
      <c r="F51" t="s">
        <v>849</v>
      </c>
      <c r="G51" t="s">
        <v>359</v>
      </c>
      <c r="H51" s="12" t="s">
        <v>359</v>
      </c>
      <c r="I51" s="12" t="s">
        <v>857</v>
      </c>
      <c r="J51" t="s">
        <v>786</v>
      </c>
      <c r="K51">
        <v>1</v>
      </c>
      <c r="L51">
        <v>19</v>
      </c>
      <c r="M51">
        <v>270.5</v>
      </c>
      <c r="N51">
        <v>292</v>
      </c>
      <c r="O51">
        <v>40959</v>
      </c>
      <c r="P51">
        <v>40914</v>
      </c>
      <c r="Q51" t="s">
        <v>655</v>
      </c>
      <c r="R51" t="s">
        <v>858</v>
      </c>
      <c r="AA51" s="17">
        <f t="shared" si="2"/>
        <v>1879437</v>
      </c>
      <c r="AB51" s="17" t="str">
        <f t="shared" si="3"/>
        <v>Hot Food Holding Cabinet - Full-Size</v>
      </c>
      <c r="AC51" s="9" t="str">
        <f t="shared" si="4"/>
        <v>Metro</v>
      </c>
      <c r="AD51" s="18" t="str">
        <f t="shared" si="5"/>
        <v>C567-SFS-U</v>
      </c>
      <c r="AE51" s="18">
        <f t="shared" si="6"/>
        <v>400</v>
      </c>
      <c r="AF51" s="18">
        <f t="shared" si="7"/>
        <v>40</v>
      </c>
    </row>
    <row r="52" spans="1:32" x14ac:dyDescent="0.25">
      <c r="A52" s="9" t="str">
        <f>IF(L52&lt;=10, "Hot Food Holding Cabinet - Half-Size", IF(L52&gt;=15, "Hot Food Holding Cabinet - Full-Size", "Hot Food Holding Cabinet - Three-Quarter-Size"))</f>
        <v>Hot Food Holding Cabinet - Full-Size</v>
      </c>
      <c r="B52" s="12">
        <f>VLOOKUP(A52, 'Measures with Incentive Levels'!$A$1:$C$21, 2, FALSE)</f>
        <v>400</v>
      </c>
      <c r="C52" s="12">
        <f t="shared" si="1"/>
        <v>40</v>
      </c>
      <c r="D52">
        <v>1879438</v>
      </c>
      <c r="E52" t="s">
        <v>564</v>
      </c>
      <c r="F52" t="s">
        <v>849</v>
      </c>
      <c r="G52" t="s">
        <v>360</v>
      </c>
      <c r="H52" s="12" t="s">
        <v>360</v>
      </c>
      <c r="I52" s="12" t="s">
        <v>859</v>
      </c>
      <c r="J52" t="s">
        <v>786</v>
      </c>
      <c r="K52">
        <v>2</v>
      </c>
      <c r="L52">
        <v>24</v>
      </c>
      <c r="M52">
        <v>285.3</v>
      </c>
      <c r="N52">
        <v>302</v>
      </c>
      <c r="O52">
        <v>40959</v>
      </c>
      <c r="P52">
        <v>40914</v>
      </c>
      <c r="Q52" t="s">
        <v>655</v>
      </c>
      <c r="R52" t="s">
        <v>860</v>
      </c>
      <c r="AA52" s="17">
        <f t="shared" si="2"/>
        <v>1879438</v>
      </c>
      <c r="AB52" s="17" t="str">
        <f t="shared" si="3"/>
        <v>Hot Food Holding Cabinet - Full-Size</v>
      </c>
      <c r="AC52" s="9" t="str">
        <f t="shared" si="4"/>
        <v>Metro</v>
      </c>
      <c r="AD52" s="18" t="str">
        <f t="shared" si="5"/>
        <v>C569-SFS-U</v>
      </c>
      <c r="AE52" s="18">
        <f t="shared" si="6"/>
        <v>400</v>
      </c>
      <c r="AF52" s="18">
        <f t="shared" si="7"/>
        <v>40</v>
      </c>
    </row>
    <row r="53" spans="1:32" x14ac:dyDescent="0.25">
      <c r="A53" s="9" t="str">
        <f>IF(L53&lt;=10, "Hot Food Holding Cabinet - Half-Size", IF(L53&gt;=15, "Hot Food Holding Cabinet - Full-Size", "Hot Food Holding Cabinet - Three-Quarter-Size"))</f>
        <v>Hot Food Holding Cabinet - Full-Size</v>
      </c>
      <c r="B53" s="12">
        <f>VLOOKUP(A53, 'Measures with Incentive Levels'!$A$1:$C$21, 2, FALSE)</f>
        <v>400</v>
      </c>
      <c r="C53" s="12">
        <f t="shared" si="1"/>
        <v>40</v>
      </c>
      <c r="D53">
        <v>2184502</v>
      </c>
      <c r="E53" t="s">
        <v>564</v>
      </c>
      <c r="F53" t="s">
        <v>849</v>
      </c>
      <c r="G53" t="s">
        <v>861</v>
      </c>
      <c r="H53" s="12" t="s">
        <v>359</v>
      </c>
      <c r="J53" t="s">
        <v>786</v>
      </c>
      <c r="K53">
        <v>1</v>
      </c>
      <c r="L53">
        <v>19</v>
      </c>
      <c r="M53">
        <v>270.5</v>
      </c>
      <c r="N53">
        <v>14</v>
      </c>
      <c r="O53">
        <v>40959</v>
      </c>
      <c r="P53">
        <v>40914</v>
      </c>
      <c r="Q53" t="s">
        <v>655</v>
      </c>
      <c r="R53" t="s">
        <v>862</v>
      </c>
      <c r="AA53" s="17">
        <f t="shared" si="2"/>
        <v>2184502</v>
      </c>
      <c r="AB53" s="17" t="str">
        <f t="shared" si="3"/>
        <v>Hot Food Holding Cabinet - Full-Size</v>
      </c>
      <c r="AC53" s="9" t="str">
        <f t="shared" si="4"/>
        <v>Metro</v>
      </c>
      <c r="AD53" s="18" t="str">
        <f t="shared" si="5"/>
        <v>C567-SFS-U</v>
      </c>
      <c r="AE53" s="18">
        <f t="shared" si="6"/>
        <v>400</v>
      </c>
      <c r="AF53" s="18">
        <f t="shared" si="7"/>
        <v>40</v>
      </c>
    </row>
    <row r="54" spans="1:32" x14ac:dyDescent="0.25">
      <c r="A54" s="9" t="str">
        <f>IF(L54&lt;=10, "Hot Food Holding Cabinet - Half-Size", IF(L54&gt;=15, "Hot Food Holding Cabinet - Full-Size", "Hot Food Holding Cabinet - Three-Quarter-Size"))</f>
        <v>Hot Food Holding Cabinet - Three-Quarter-Size</v>
      </c>
      <c r="B54" s="12">
        <f>VLOOKUP(A54, 'Measures with Incentive Levels'!$A$1:$C$21, 2, FALSE)</f>
        <v>300</v>
      </c>
      <c r="C54" s="12">
        <f t="shared" si="1"/>
        <v>30</v>
      </c>
      <c r="D54">
        <v>2184501</v>
      </c>
      <c r="E54" t="s">
        <v>564</v>
      </c>
      <c r="F54" t="s">
        <v>849</v>
      </c>
      <c r="G54" t="s">
        <v>861</v>
      </c>
      <c r="H54" s="12" t="s">
        <v>358</v>
      </c>
      <c r="J54" t="s">
        <v>786</v>
      </c>
      <c r="K54">
        <v>1</v>
      </c>
      <c r="L54">
        <v>12</v>
      </c>
      <c r="M54">
        <v>218.7</v>
      </c>
      <c r="N54">
        <v>18</v>
      </c>
      <c r="O54">
        <v>40959</v>
      </c>
      <c r="P54">
        <v>40914</v>
      </c>
      <c r="Q54" t="s">
        <v>655</v>
      </c>
      <c r="R54" t="s">
        <v>863</v>
      </c>
      <c r="AA54" s="17">
        <f t="shared" si="2"/>
        <v>2184501</v>
      </c>
      <c r="AB54" s="17" t="str">
        <f t="shared" si="3"/>
        <v>Hot Food Holding Cabinet - Three-Quarter-Size</v>
      </c>
      <c r="AC54" s="9" t="str">
        <f t="shared" si="4"/>
        <v>Metro</v>
      </c>
      <c r="AD54" s="18" t="str">
        <f t="shared" si="5"/>
        <v>C565-SFS-U</v>
      </c>
      <c r="AE54" s="18">
        <f t="shared" si="6"/>
        <v>300</v>
      </c>
      <c r="AF54" s="18">
        <f t="shared" si="7"/>
        <v>30</v>
      </c>
    </row>
    <row r="55" spans="1:32" x14ac:dyDescent="0.25">
      <c r="A55" s="9" t="str">
        <f>IF(L55&lt;=10, "Hot Food Holding Cabinet - Half-Size", IF(L55&gt;=15, "Hot Food Holding Cabinet - Full-Size", "Hot Food Holding Cabinet - Three-Quarter-Size"))</f>
        <v>Hot Food Holding Cabinet - Full-Size</v>
      </c>
      <c r="B55" s="12">
        <f>VLOOKUP(A55, 'Measures with Incentive Levels'!$A$1:$C$21, 2, FALSE)</f>
        <v>400</v>
      </c>
      <c r="C55" s="12">
        <f t="shared" si="1"/>
        <v>40</v>
      </c>
      <c r="D55">
        <v>2248535</v>
      </c>
      <c r="E55" t="s">
        <v>564</v>
      </c>
      <c r="F55" t="s">
        <v>849</v>
      </c>
      <c r="G55" t="s">
        <v>400</v>
      </c>
      <c r="H55" s="12" t="s">
        <v>400</v>
      </c>
      <c r="J55" t="s">
        <v>786</v>
      </c>
      <c r="K55">
        <v>2</v>
      </c>
      <c r="L55">
        <v>22</v>
      </c>
      <c r="M55">
        <v>276.3</v>
      </c>
      <c r="N55">
        <v>298</v>
      </c>
      <c r="O55">
        <v>42289</v>
      </c>
      <c r="P55">
        <v>42275</v>
      </c>
      <c r="Q55" t="s">
        <v>655</v>
      </c>
      <c r="R55" t="s">
        <v>864</v>
      </c>
      <c r="AA55" s="17">
        <f t="shared" si="2"/>
        <v>2248535</v>
      </c>
      <c r="AB55" s="17" t="str">
        <f t="shared" si="3"/>
        <v>Hot Food Holding Cabinet - Full-Size</v>
      </c>
      <c r="AC55" s="9" t="str">
        <f t="shared" si="4"/>
        <v>Metro</v>
      </c>
      <c r="AD55" s="18" t="str">
        <f t="shared" si="5"/>
        <v>C549-ASDS-U</v>
      </c>
      <c r="AE55" s="18">
        <f t="shared" si="6"/>
        <v>400</v>
      </c>
      <c r="AF55" s="18">
        <f t="shared" si="7"/>
        <v>40</v>
      </c>
    </row>
    <row r="56" spans="1:32" x14ac:dyDescent="0.25">
      <c r="A56" s="9" t="str">
        <f>IF(L56&lt;=10, "Hot Food Holding Cabinet - Half-Size", IF(L56&gt;=15, "Hot Food Holding Cabinet - Full-Size", "Hot Food Holding Cabinet - Three-Quarter-Size"))</f>
        <v>Hot Food Holding Cabinet - Full-Size</v>
      </c>
      <c r="B56" s="12">
        <f>VLOOKUP(A56, 'Measures with Incentive Levels'!$A$1:$C$21, 2, FALSE)</f>
        <v>400</v>
      </c>
      <c r="C56" s="12">
        <f t="shared" si="1"/>
        <v>40</v>
      </c>
      <c r="D56">
        <v>2248536</v>
      </c>
      <c r="E56" t="s">
        <v>564</v>
      </c>
      <c r="F56" t="s">
        <v>849</v>
      </c>
      <c r="G56" t="s">
        <v>401</v>
      </c>
      <c r="H56" s="12" t="s">
        <v>401</v>
      </c>
      <c r="J56" t="s">
        <v>786</v>
      </c>
      <c r="K56">
        <v>2</v>
      </c>
      <c r="L56">
        <v>22</v>
      </c>
      <c r="M56">
        <v>276.3</v>
      </c>
      <c r="N56">
        <v>298</v>
      </c>
      <c r="O56">
        <v>42289</v>
      </c>
      <c r="P56">
        <v>42275</v>
      </c>
      <c r="Q56" t="s">
        <v>655</v>
      </c>
      <c r="R56" t="s">
        <v>865</v>
      </c>
      <c r="AA56" s="17">
        <f t="shared" si="2"/>
        <v>2248536</v>
      </c>
      <c r="AB56" s="17" t="str">
        <f t="shared" si="3"/>
        <v>Hot Food Holding Cabinet - Full-Size</v>
      </c>
      <c r="AC56" s="9" t="str">
        <f t="shared" si="4"/>
        <v>Metro</v>
      </c>
      <c r="AD56" s="18" t="str">
        <f t="shared" si="5"/>
        <v>C549-ASDS-U-A</v>
      </c>
      <c r="AE56" s="18">
        <f t="shared" si="6"/>
        <v>400</v>
      </c>
      <c r="AF56" s="18">
        <f t="shared" si="7"/>
        <v>40</v>
      </c>
    </row>
    <row r="57" spans="1:32" x14ac:dyDescent="0.25">
      <c r="A57" s="9" t="str">
        <f>IF(L57&lt;=10, "Hot Food Holding Cabinet - Half-Size", IF(L57&gt;=15, "Hot Food Holding Cabinet - Full-Size", "Hot Food Holding Cabinet - Three-Quarter-Size"))</f>
        <v>Hot Food Holding Cabinet - Full-Size</v>
      </c>
      <c r="B57" s="12">
        <f>VLOOKUP(A57, 'Measures with Incentive Levels'!$A$1:$C$21, 2, FALSE)</f>
        <v>400</v>
      </c>
      <c r="C57" s="12">
        <f t="shared" si="1"/>
        <v>40</v>
      </c>
      <c r="D57">
        <v>2248538</v>
      </c>
      <c r="E57" t="s">
        <v>564</v>
      </c>
      <c r="F57" t="s">
        <v>849</v>
      </c>
      <c r="G57" t="s">
        <v>402</v>
      </c>
      <c r="H57" s="12" t="s">
        <v>402</v>
      </c>
      <c r="J57" t="s">
        <v>786</v>
      </c>
      <c r="K57">
        <v>2</v>
      </c>
      <c r="L57">
        <v>22</v>
      </c>
      <c r="M57">
        <v>276.3</v>
      </c>
      <c r="N57">
        <v>298</v>
      </c>
      <c r="O57">
        <v>42289</v>
      </c>
      <c r="P57">
        <v>42275</v>
      </c>
      <c r="Q57" t="s">
        <v>655</v>
      </c>
      <c r="R57" t="s">
        <v>866</v>
      </c>
      <c r="AA57" s="17">
        <f t="shared" si="2"/>
        <v>2248538</v>
      </c>
      <c r="AB57" s="17" t="str">
        <f t="shared" si="3"/>
        <v>Hot Food Holding Cabinet - Full-Size</v>
      </c>
      <c r="AC57" s="9" t="str">
        <f t="shared" si="4"/>
        <v>Metro</v>
      </c>
      <c r="AD57" s="18" t="str">
        <f t="shared" si="5"/>
        <v>C549-ASDS-L-A</v>
      </c>
      <c r="AE57" s="18">
        <f t="shared" si="6"/>
        <v>400</v>
      </c>
      <c r="AF57" s="18">
        <f t="shared" si="7"/>
        <v>40</v>
      </c>
    </row>
    <row r="58" spans="1:32" x14ac:dyDescent="0.25">
      <c r="A58" s="9" t="str">
        <f>IF(L58&lt;=10, "Hot Food Holding Cabinet - Half-Size", IF(L58&gt;=15, "Hot Food Holding Cabinet - Full-Size", "Hot Food Holding Cabinet - Three-Quarter-Size"))</f>
        <v>Hot Food Holding Cabinet - Full-Size</v>
      </c>
      <c r="B58" s="12">
        <f>VLOOKUP(A58, 'Measures with Incentive Levels'!$A$1:$C$21, 2, FALSE)</f>
        <v>400</v>
      </c>
      <c r="C58" s="12">
        <f t="shared" si="1"/>
        <v>40</v>
      </c>
      <c r="D58">
        <v>2248539</v>
      </c>
      <c r="E58" t="s">
        <v>564</v>
      </c>
      <c r="F58" t="s">
        <v>849</v>
      </c>
      <c r="G58" t="s">
        <v>403</v>
      </c>
      <c r="H58" s="12" t="s">
        <v>403</v>
      </c>
      <c r="J58" t="s">
        <v>786</v>
      </c>
      <c r="K58">
        <v>2</v>
      </c>
      <c r="L58">
        <v>22</v>
      </c>
      <c r="M58">
        <v>276.3</v>
      </c>
      <c r="N58">
        <v>298</v>
      </c>
      <c r="O58">
        <v>42289</v>
      </c>
      <c r="P58">
        <v>42275</v>
      </c>
      <c r="Q58" t="s">
        <v>655</v>
      </c>
      <c r="R58" t="s">
        <v>867</v>
      </c>
      <c r="AA58" s="17">
        <f t="shared" si="2"/>
        <v>2248539</v>
      </c>
      <c r="AB58" s="17" t="str">
        <f t="shared" si="3"/>
        <v>Hot Food Holding Cabinet - Full-Size</v>
      </c>
      <c r="AC58" s="9" t="str">
        <f t="shared" si="4"/>
        <v>Metro</v>
      </c>
      <c r="AD58" s="18" t="str">
        <f t="shared" si="5"/>
        <v>C549-ASDS-L</v>
      </c>
      <c r="AE58" s="18">
        <f t="shared" si="6"/>
        <v>400</v>
      </c>
      <c r="AF58" s="18">
        <f t="shared" si="7"/>
        <v>40</v>
      </c>
    </row>
    <row r="59" spans="1:32" x14ac:dyDescent="0.25">
      <c r="A59" s="9" t="str">
        <f>IF(L59&lt;=10, "Hot Food Holding Cabinet - Half-Size", IF(L59&gt;=15, "Hot Food Holding Cabinet - Full-Size", "Hot Food Holding Cabinet - Three-Quarter-Size"))</f>
        <v>Hot Food Holding Cabinet - Full-Size</v>
      </c>
      <c r="B59" s="12">
        <f>VLOOKUP(A59, 'Measures with Incentive Levels'!$A$1:$C$21, 2, FALSE)</f>
        <v>400</v>
      </c>
      <c r="C59" s="12">
        <f t="shared" si="1"/>
        <v>40</v>
      </c>
      <c r="D59">
        <v>2248540</v>
      </c>
      <c r="E59" t="s">
        <v>564</v>
      </c>
      <c r="F59" t="s">
        <v>849</v>
      </c>
      <c r="G59" t="s">
        <v>404</v>
      </c>
      <c r="H59" s="12" t="s">
        <v>404</v>
      </c>
      <c r="J59" t="s">
        <v>786</v>
      </c>
      <c r="K59">
        <v>1</v>
      </c>
      <c r="L59">
        <v>19</v>
      </c>
      <c r="M59">
        <v>226.8</v>
      </c>
      <c r="N59">
        <v>293</v>
      </c>
      <c r="O59">
        <v>42289</v>
      </c>
      <c r="P59">
        <v>42275</v>
      </c>
      <c r="Q59" t="s">
        <v>655</v>
      </c>
      <c r="R59" t="s">
        <v>868</v>
      </c>
      <c r="AA59" s="17">
        <f t="shared" si="2"/>
        <v>2248540</v>
      </c>
      <c r="AB59" s="17" t="str">
        <f t="shared" si="3"/>
        <v>Hot Food Holding Cabinet - Full-Size</v>
      </c>
      <c r="AC59" s="9" t="str">
        <f t="shared" si="4"/>
        <v>Metro</v>
      </c>
      <c r="AD59" s="18" t="str">
        <f t="shared" si="5"/>
        <v>C548-ASFS-U</v>
      </c>
      <c r="AE59" s="18">
        <f t="shared" si="6"/>
        <v>400</v>
      </c>
      <c r="AF59" s="18">
        <f t="shared" si="7"/>
        <v>40</v>
      </c>
    </row>
    <row r="60" spans="1:32" x14ac:dyDescent="0.25">
      <c r="A60" s="9" t="str">
        <f>IF(L60&lt;=10, "Hot Food Holding Cabinet - Half-Size", IF(L60&gt;=15, "Hot Food Holding Cabinet - Full-Size", "Hot Food Holding Cabinet - Three-Quarter-Size"))</f>
        <v>Hot Food Holding Cabinet - Full-Size</v>
      </c>
      <c r="B60" s="12">
        <f>VLOOKUP(A60, 'Measures with Incentive Levels'!$A$1:$C$21, 2, FALSE)</f>
        <v>400</v>
      </c>
      <c r="C60" s="12">
        <f t="shared" si="1"/>
        <v>40</v>
      </c>
      <c r="D60">
        <v>2248544</v>
      </c>
      <c r="E60" t="s">
        <v>564</v>
      </c>
      <c r="F60" t="s">
        <v>849</v>
      </c>
      <c r="G60" t="s">
        <v>405</v>
      </c>
      <c r="H60" s="12" t="s">
        <v>405</v>
      </c>
      <c r="J60" t="s">
        <v>786</v>
      </c>
      <c r="K60">
        <v>1</v>
      </c>
      <c r="L60">
        <v>19</v>
      </c>
      <c r="M60">
        <v>226.8</v>
      </c>
      <c r="N60">
        <v>293</v>
      </c>
      <c r="O60">
        <v>42289</v>
      </c>
      <c r="P60">
        <v>42275</v>
      </c>
      <c r="Q60" t="s">
        <v>655</v>
      </c>
      <c r="R60" t="s">
        <v>869</v>
      </c>
      <c r="AA60" s="17">
        <f t="shared" si="2"/>
        <v>2248544</v>
      </c>
      <c r="AB60" s="17" t="str">
        <f t="shared" si="3"/>
        <v>Hot Food Holding Cabinet - Full-Size</v>
      </c>
      <c r="AC60" s="9" t="str">
        <f t="shared" si="4"/>
        <v>Metro</v>
      </c>
      <c r="AD60" s="18" t="str">
        <f t="shared" si="5"/>
        <v>C548-ASFS-L</v>
      </c>
      <c r="AE60" s="18">
        <f t="shared" si="6"/>
        <v>400</v>
      </c>
      <c r="AF60" s="18">
        <f t="shared" si="7"/>
        <v>40</v>
      </c>
    </row>
    <row r="61" spans="1:32" x14ac:dyDescent="0.25">
      <c r="A61" s="9" t="str">
        <f>IF(L61&lt;=10, "Hot Food Holding Cabinet - Half-Size", IF(L61&gt;=15, "Hot Food Holding Cabinet - Full-Size", "Hot Food Holding Cabinet - Three-Quarter-Size"))</f>
        <v>Hot Food Holding Cabinet - Three-Quarter-Size</v>
      </c>
      <c r="B61" s="12">
        <f>VLOOKUP(A61, 'Measures with Incentive Levels'!$A$1:$C$21, 2, FALSE)</f>
        <v>300</v>
      </c>
      <c r="C61" s="12">
        <f t="shared" si="1"/>
        <v>30</v>
      </c>
      <c r="D61">
        <v>2248546</v>
      </c>
      <c r="E61" t="s">
        <v>564</v>
      </c>
      <c r="F61" t="s">
        <v>849</v>
      </c>
      <c r="G61" t="s">
        <v>406</v>
      </c>
      <c r="H61" s="12" t="s">
        <v>406</v>
      </c>
      <c r="J61" t="s">
        <v>786</v>
      </c>
      <c r="K61">
        <v>1</v>
      </c>
      <c r="L61">
        <v>11</v>
      </c>
      <c r="M61">
        <v>167.9</v>
      </c>
      <c r="N61">
        <v>239</v>
      </c>
      <c r="O61">
        <v>42289</v>
      </c>
      <c r="P61">
        <v>42275</v>
      </c>
      <c r="Q61" t="s">
        <v>655</v>
      </c>
      <c r="R61" t="s">
        <v>870</v>
      </c>
      <c r="AA61" s="17">
        <f t="shared" si="2"/>
        <v>2248546</v>
      </c>
      <c r="AB61" s="17" t="str">
        <f t="shared" si="3"/>
        <v>Hot Food Holding Cabinet - Three-Quarter-Size</v>
      </c>
      <c r="AC61" s="9" t="str">
        <f t="shared" si="4"/>
        <v>Metro</v>
      </c>
      <c r="AD61" s="18" t="str">
        <f t="shared" si="5"/>
        <v>C545-ASFS-U</v>
      </c>
      <c r="AE61" s="18">
        <f t="shared" si="6"/>
        <v>300</v>
      </c>
      <c r="AF61" s="18">
        <f t="shared" si="7"/>
        <v>30</v>
      </c>
    </row>
    <row r="62" spans="1:32" x14ac:dyDescent="0.25">
      <c r="A62" s="9" t="str">
        <f>IF(L62&lt;=10, "Hot Food Holding Cabinet - Half-Size", IF(L62&gt;=15, "Hot Food Holding Cabinet - Full-Size", "Hot Food Holding Cabinet - Three-Quarter-Size"))</f>
        <v>Hot Food Holding Cabinet - Three-Quarter-Size</v>
      </c>
      <c r="B62" s="12">
        <f>VLOOKUP(A62, 'Measures with Incentive Levels'!$A$1:$C$21, 2, FALSE)</f>
        <v>300</v>
      </c>
      <c r="C62" s="12">
        <f t="shared" si="1"/>
        <v>30</v>
      </c>
      <c r="D62">
        <v>2248549</v>
      </c>
      <c r="E62" t="s">
        <v>564</v>
      </c>
      <c r="F62" t="s">
        <v>849</v>
      </c>
      <c r="G62" t="s">
        <v>407</v>
      </c>
      <c r="H62" s="12" t="s">
        <v>407</v>
      </c>
      <c r="J62" t="s">
        <v>786</v>
      </c>
      <c r="K62">
        <v>1</v>
      </c>
      <c r="L62">
        <v>11</v>
      </c>
      <c r="M62">
        <v>167.9</v>
      </c>
      <c r="N62">
        <v>239</v>
      </c>
      <c r="O62">
        <v>42289</v>
      </c>
      <c r="P62">
        <v>42275</v>
      </c>
      <c r="Q62" t="s">
        <v>655</v>
      </c>
      <c r="R62" t="s">
        <v>871</v>
      </c>
      <c r="AA62" s="17">
        <f t="shared" si="2"/>
        <v>2248549</v>
      </c>
      <c r="AB62" s="17" t="str">
        <f t="shared" si="3"/>
        <v>Hot Food Holding Cabinet - Three-Quarter-Size</v>
      </c>
      <c r="AC62" s="9" t="str">
        <f t="shared" si="4"/>
        <v>Metro</v>
      </c>
      <c r="AD62" s="18" t="str">
        <f t="shared" si="5"/>
        <v>C545-ASFS-L</v>
      </c>
      <c r="AE62" s="18">
        <f t="shared" si="6"/>
        <v>300</v>
      </c>
      <c r="AF62" s="18">
        <f t="shared" si="7"/>
        <v>30</v>
      </c>
    </row>
    <row r="63" spans="1:32" x14ac:dyDescent="0.25">
      <c r="A63" s="9" t="str">
        <f>IF(L63&lt;=10, "Hot Food Holding Cabinet - Half-Size", IF(L63&gt;=15, "Hot Food Holding Cabinet - Full-Size", "Hot Food Holding Cabinet - Three-Quarter-Size"))</f>
        <v>Hot Food Holding Cabinet - Three-Quarter-Size</v>
      </c>
      <c r="B63" s="12">
        <f>VLOOKUP(A63, 'Measures with Incentive Levels'!$A$1:$C$21, 2, FALSE)</f>
        <v>300</v>
      </c>
      <c r="C63" s="12">
        <f t="shared" si="1"/>
        <v>30</v>
      </c>
      <c r="D63">
        <v>2248550</v>
      </c>
      <c r="E63" t="s">
        <v>564</v>
      </c>
      <c r="F63" t="s">
        <v>849</v>
      </c>
      <c r="G63" t="s">
        <v>408</v>
      </c>
      <c r="H63" s="12" t="s">
        <v>408</v>
      </c>
      <c r="J63" t="s">
        <v>786</v>
      </c>
      <c r="K63">
        <v>1</v>
      </c>
      <c r="L63">
        <v>11</v>
      </c>
      <c r="M63">
        <v>167.9</v>
      </c>
      <c r="N63">
        <v>239</v>
      </c>
      <c r="O63">
        <v>42289</v>
      </c>
      <c r="P63">
        <v>42275</v>
      </c>
      <c r="Q63" t="s">
        <v>655</v>
      </c>
      <c r="R63" t="s">
        <v>872</v>
      </c>
      <c r="AA63" s="17">
        <f t="shared" si="2"/>
        <v>2248550</v>
      </c>
      <c r="AB63" s="17" t="str">
        <f t="shared" si="3"/>
        <v>Hot Food Holding Cabinet - Three-Quarter-Size</v>
      </c>
      <c r="AC63" s="9" t="str">
        <f t="shared" si="4"/>
        <v>Metro</v>
      </c>
      <c r="AD63" s="18" t="str">
        <f t="shared" si="5"/>
        <v>C545-ASFS-L-A</v>
      </c>
      <c r="AE63" s="18">
        <f t="shared" si="6"/>
        <v>300</v>
      </c>
      <c r="AF63" s="18">
        <f t="shared" si="7"/>
        <v>30</v>
      </c>
    </row>
    <row r="64" spans="1:32" x14ac:dyDescent="0.25">
      <c r="A64" s="9" t="str">
        <f>IF(L64&lt;=10, "Hot Food Holding Cabinet - Half-Size", IF(L64&gt;=15, "Hot Food Holding Cabinet - Full-Size", "Hot Food Holding Cabinet - Three-Quarter-Size"))</f>
        <v>Hot Food Holding Cabinet - Three-Quarter-Size</v>
      </c>
      <c r="B64" s="12">
        <f>VLOOKUP(A64, 'Measures with Incentive Levels'!$A$1:$C$21, 2, FALSE)</f>
        <v>300</v>
      </c>
      <c r="C64" s="12">
        <f t="shared" si="1"/>
        <v>30</v>
      </c>
      <c r="D64">
        <v>2248551</v>
      </c>
      <c r="E64" t="s">
        <v>564</v>
      </c>
      <c r="F64" t="s">
        <v>849</v>
      </c>
      <c r="G64" t="s">
        <v>409</v>
      </c>
      <c r="H64" s="12" t="s">
        <v>409</v>
      </c>
      <c r="J64" t="s">
        <v>786</v>
      </c>
      <c r="K64">
        <v>1</v>
      </c>
      <c r="L64">
        <v>11</v>
      </c>
      <c r="M64">
        <v>167.9</v>
      </c>
      <c r="N64">
        <v>239</v>
      </c>
      <c r="O64">
        <v>42289</v>
      </c>
      <c r="P64">
        <v>42275</v>
      </c>
      <c r="Q64" t="s">
        <v>655</v>
      </c>
      <c r="R64" t="s">
        <v>873</v>
      </c>
      <c r="AA64" s="17">
        <f t="shared" si="2"/>
        <v>2248551</v>
      </c>
      <c r="AB64" s="17" t="str">
        <f t="shared" si="3"/>
        <v>Hot Food Holding Cabinet - Three-Quarter-Size</v>
      </c>
      <c r="AC64" s="9" t="str">
        <f t="shared" si="4"/>
        <v>Metro</v>
      </c>
      <c r="AD64" s="18" t="str">
        <f t="shared" si="5"/>
        <v>C545-ASFS-U-A</v>
      </c>
      <c r="AE64" s="18">
        <f t="shared" si="6"/>
        <v>300</v>
      </c>
      <c r="AF64" s="18">
        <f t="shared" si="7"/>
        <v>30</v>
      </c>
    </row>
    <row r="65" spans="1:32" x14ac:dyDescent="0.25">
      <c r="A65" s="9" t="str">
        <f>IF(L65&lt;=10, "Hot Food Holding Cabinet - Half-Size", IF(L65&gt;=15, "Hot Food Holding Cabinet - Full-Size", "Hot Food Holding Cabinet - Three-Quarter-Size"))</f>
        <v>Hot Food Holding Cabinet - Half-Size</v>
      </c>
      <c r="B65" s="12">
        <f>VLOOKUP(A65, 'Measures with Incentive Levels'!$A$1:$C$21, 2, FALSE)</f>
        <v>200</v>
      </c>
      <c r="C65" s="12">
        <f t="shared" si="1"/>
        <v>20</v>
      </c>
      <c r="D65">
        <v>2248554</v>
      </c>
      <c r="E65" t="s">
        <v>564</v>
      </c>
      <c r="F65" t="s">
        <v>849</v>
      </c>
      <c r="G65" t="s">
        <v>386</v>
      </c>
      <c r="H65" s="12" t="s">
        <v>386</v>
      </c>
      <c r="J65" t="s">
        <v>786</v>
      </c>
      <c r="K65">
        <v>1</v>
      </c>
      <c r="L65">
        <v>7</v>
      </c>
      <c r="M65">
        <v>152.19999999999999</v>
      </c>
      <c r="N65">
        <v>168</v>
      </c>
      <c r="O65">
        <v>42289</v>
      </c>
      <c r="P65">
        <v>42275</v>
      </c>
      <c r="Q65" t="s">
        <v>655</v>
      </c>
      <c r="R65" t="s">
        <v>874</v>
      </c>
      <c r="AA65" s="17">
        <f t="shared" si="2"/>
        <v>2248554</v>
      </c>
      <c r="AB65" s="17" t="str">
        <f t="shared" si="3"/>
        <v>Hot Food Holding Cabinet - Half-Size</v>
      </c>
      <c r="AC65" s="9" t="str">
        <f t="shared" si="4"/>
        <v>Metro</v>
      </c>
      <c r="AD65" s="18" t="str">
        <f t="shared" si="5"/>
        <v>C543-ASFS-L-A</v>
      </c>
      <c r="AE65" s="18">
        <f t="shared" si="6"/>
        <v>200</v>
      </c>
      <c r="AF65" s="18">
        <f t="shared" si="7"/>
        <v>20</v>
      </c>
    </row>
    <row r="66" spans="1:32" x14ac:dyDescent="0.25">
      <c r="A66" s="9" t="str">
        <f>IF(L66&lt;=10, "Hot Food Holding Cabinet - Half-Size", IF(L66&gt;=15, "Hot Food Holding Cabinet - Full-Size", "Hot Food Holding Cabinet - Three-Quarter-Size"))</f>
        <v>Hot Food Holding Cabinet - Half-Size</v>
      </c>
      <c r="B66" s="12">
        <f>VLOOKUP(A66, 'Measures with Incentive Levels'!$A$1:$C$21, 2, FALSE)</f>
        <v>200</v>
      </c>
      <c r="C66" s="12">
        <f t="shared" si="1"/>
        <v>20</v>
      </c>
      <c r="D66">
        <v>2248555</v>
      </c>
      <c r="E66" t="s">
        <v>564</v>
      </c>
      <c r="F66" t="s">
        <v>849</v>
      </c>
      <c r="G66" t="s">
        <v>410</v>
      </c>
      <c r="H66" s="12" t="s">
        <v>410</v>
      </c>
      <c r="J66" t="s">
        <v>786</v>
      </c>
      <c r="K66">
        <v>1</v>
      </c>
      <c r="L66">
        <v>7</v>
      </c>
      <c r="M66">
        <v>152.19999999999999</v>
      </c>
      <c r="N66">
        <v>168</v>
      </c>
      <c r="O66">
        <v>42289</v>
      </c>
      <c r="P66">
        <v>42275</v>
      </c>
      <c r="Q66" t="s">
        <v>655</v>
      </c>
      <c r="R66" t="s">
        <v>875</v>
      </c>
      <c r="AA66" s="17">
        <f t="shared" si="2"/>
        <v>2248555</v>
      </c>
      <c r="AB66" s="17" t="str">
        <f t="shared" si="3"/>
        <v>Hot Food Holding Cabinet - Half-Size</v>
      </c>
      <c r="AC66" s="9" t="str">
        <f t="shared" si="4"/>
        <v>Metro</v>
      </c>
      <c r="AD66" s="18" t="str">
        <f t="shared" si="5"/>
        <v>C543-ASFS-U</v>
      </c>
      <c r="AE66" s="18">
        <f t="shared" si="6"/>
        <v>200</v>
      </c>
      <c r="AF66" s="18">
        <f t="shared" si="7"/>
        <v>20</v>
      </c>
    </row>
    <row r="67" spans="1:32" x14ac:dyDescent="0.25">
      <c r="A67" s="9" t="str">
        <f>IF(L67&lt;=10, "Hot Food Holding Cabinet - Half-Size", IF(L67&gt;=15, "Hot Food Holding Cabinet - Full-Size", "Hot Food Holding Cabinet - Three-Quarter-Size"))</f>
        <v>Hot Food Holding Cabinet - Half-Size</v>
      </c>
      <c r="B67" s="12">
        <f>VLOOKUP(A67, 'Measures with Incentive Levels'!$A$1:$C$21, 2, FALSE)</f>
        <v>200</v>
      </c>
      <c r="C67" s="12">
        <f t="shared" ref="C67:C117" si="8">+B67*0.1</f>
        <v>20</v>
      </c>
      <c r="D67">
        <v>2248557</v>
      </c>
      <c r="E67" t="s">
        <v>564</v>
      </c>
      <c r="F67" t="s">
        <v>849</v>
      </c>
      <c r="G67" t="s">
        <v>411</v>
      </c>
      <c r="H67" s="12" t="s">
        <v>411</v>
      </c>
      <c r="J67" t="s">
        <v>786</v>
      </c>
      <c r="K67">
        <v>1</v>
      </c>
      <c r="L67">
        <v>7</v>
      </c>
      <c r="M67">
        <v>152.19999999999999</v>
      </c>
      <c r="N67">
        <v>168</v>
      </c>
      <c r="O67">
        <v>42289</v>
      </c>
      <c r="P67">
        <v>42275</v>
      </c>
      <c r="Q67" t="s">
        <v>655</v>
      </c>
      <c r="R67" t="s">
        <v>876</v>
      </c>
      <c r="AA67" s="17">
        <f t="shared" ref="AA67:AA117" si="9">+D67</f>
        <v>2248557</v>
      </c>
      <c r="AB67" s="17" t="str">
        <f t="shared" ref="AB67:AB117" si="10">+A67</f>
        <v>Hot Food Holding Cabinet - Half-Size</v>
      </c>
      <c r="AC67" s="9" t="str">
        <f t="shared" ref="AC67:AC117" si="11">+F67</f>
        <v>Metro</v>
      </c>
      <c r="AD67" s="18" t="str">
        <f t="shared" ref="AD67:AD117" si="12">+H67</f>
        <v>C543-ASFS-L</v>
      </c>
      <c r="AE67" s="18">
        <f t="shared" ref="AE67:AE117" si="13">+B67</f>
        <v>200</v>
      </c>
      <c r="AF67" s="18">
        <f t="shared" ref="AF67:AF117" si="14">+C67</f>
        <v>20</v>
      </c>
    </row>
    <row r="68" spans="1:32" x14ac:dyDescent="0.25">
      <c r="A68" s="9" t="str">
        <f>IF(L68&lt;=10, "Hot Food Holding Cabinet - Half-Size", IF(L68&gt;=15, "Hot Food Holding Cabinet - Full-Size", "Hot Food Holding Cabinet - Three-Quarter-Size"))</f>
        <v>Hot Food Holding Cabinet - Three-Quarter-Size</v>
      </c>
      <c r="B68" s="12">
        <f>VLOOKUP(A68, 'Measures with Incentive Levels'!$A$1:$C$21, 2, FALSE)</f>
        <v>300</v>
      </c>
      <c r="C68" s="12">
        <f t="shared" si="8"/>
        <v>30</v>
      </c>
      <c r="D68">
        <v>1879436</v>
      </c>
      <c r="E68" t="s">
        <v>564</v>
      </c>
      <c r="F68" t="s">
        <v>849</v>
      </c>
      <c r="G68" t="s">
        <v>358</v>
      </c>
      <c r="H68" s="12" t="s">
        <v>358</v>
      </c>
      <c r="I68" s="12" t="s">
        <v>877</v>
      </c>
      <c r="J68" t="s">
        <v>786</v>
      </c>
      <c r="K68">
        <v>1</v>
      </c>
      <c r="L68">
        <v>12</v>
      </c>
      <c r="M68">
        <v>218.7</v>
      </c>
      <c r="N68">
        <v>258</v>
      </c>
      <c r="O68">
        <v>40959</v>
      </c>
      <c r="P68">
        <v>40914</v>
      </c>
      <c r="Q68" t="s">
        <v>655</v>
      </c>
      <c r="R68" t="s">
        <v>878</v>
      </c>
      <c r="AA68" s="17">
        <f t="shared" si="9"/>
        <v>1879436</v>
      </c>
      <c r="AB68" s="17" t="str">
        <f t="shared" si="10"/>
        <v>Hot Food Holding Cabinet - Three-Quarter-Size</v>
      </c>
      <c r="AC68" s="9" t="str">
        <f t="shared" si="11"/>
        <v>Metro</v>
      </c>
      <c r="AD68" s="18" t="str">
        <f t="shared" si="12"/>
        <v>C565-SFS-U</v>
      </c>
      <c r="AE68" s="18">
        <f t="shared" si="13"/>
        <v>300</v>
      </c>
      <c r="AF68" s="18">
        <f t="shared" si="14"/>
        <v>30</v>
      </c>
    </row>
    <row r="69" spans="1:32" x14ac:dyDescent="0.25">
      <c r="A69" s="9" t="str">
        <f>IF(L69&lt;=10, "Hot Food Holding Cabinet - Half-Size", IF(L69&gt;=15, "Hot Food Holding Cabinet - Full-Size", "Hot Food Holding Cabinet - Three-Quarter-Size"))</f>
        <v>Hot Food Holding Cabinet - Full-Size</v>
      </c>
      <c r="B69" s="12">
        <f>VLOOKUP(A69, 'Measures with Incentive Levels'!$A$1:$C$21, 2, FALSE)</f>
        <v>400</v>
      </c>
      <c r="C69" s="12">
        <f t="shared" si="8"/>
        <v>40</v>
      </c>
      <c r="D69">
        <v>2248610</v>
      </c>
      <c r="E69" t="s">
        <v>564</v>
      </c>
      <c r="F69" t="s">
        <v>849</v>
      </c>
      <c r="G69" t="s">
        <v>413</v>
      </c>
      <c r="H69" s="12" t="s">
        <v>413</v>
      </c>
      <c r="J69" t="s">
        <v>786</v>
      </c>
      <c r="K69">
        <v>1</v>
      </c>
      <c r="L69">
        <v>19</v>
      </c>
      <c r="M69">
        <v>226.8</v>
      </c>
      <c r="N69">
        <v>293</v>
      </c>
      <c r="O69">
        <v>42289</v>
      </c>
      <c r="P69">
        <v>42275</v>
      </c>
      <c r="Q69" t="s">
        <v>655</v>
      </c>
      <c r="R69" t="s">
        <v>879</v>
      </c>
      <c r="AA69" s="17">
        <f t="shared" si="9"/>
        <v>2248610</v>
      </c>
      <c r="AB69" s="17" t="str">
        <f t="shared" si="10"/>
        <v>Hot Food Holding Cabinet - Full-Size</v>
      </c>
      <c r="AC69" s="9" t="str">
        <f t="shared" si="11"/>
        <v>Metro</v>
      </c>
      <c r="AD69" s="18" t="str">
        <f t="shared" si="12"/>
        <v>C548-ASFS-L-A</v>
      </c>
      <c r="AE69" s="18">
        <f t="shared" si="13"/>
        <v>400</v>
      </c>
      <c r="AF69" s="18">
        <f t="shared" si="14"/>
        <v>40</v>
      </c>
    </row>
    <row r="70" spans="1:32" x14ac:dyDescent="0.25">
      <c r="A70" s="9" t="str">
        <f>IF(L70&lt;=10, "Hot Food Holding Cabinet - Half-Size", IF(L70&gt;=15, "Hot Food Holding Cabinet - Full-Size", "Hot Food Holding Cabinet - Three-Quarter-Size"))</f>
        <v>Hot Food Holding Cabinet - Full-Size</v>
      </c>
      <c r="B70" s="12">
        <f>VLOOKUP(A70, 'Measures with Incentive Levels'!$A$1:$C$21, 2, FALSE)</f>
        <v>400</v>
      </c>
      <c r="C70" s="12">
        <f t="shared" si="8"/>
        <v>40</v>
      </c>
      <c r="D70">
        <v>2248611</v>
      </c>
      <c r="E70" t="s">
        <v>564</v>
      </c>
      <c r="F70" t="s">
        <v>849</v>
      </c>
      <c r="G70" t="s">
        <v>414</v>
      </c>
      <c r="H70" s="12" t="s">
        <v>414</v>
      </c>
      <c r="J70" t="s">
        <v>786</v>
      </c>
      <c r="K70">
        <v>1</v>
      </c>
      <c r="L70">
        <v>19</v>
      </c>
      <c r="M70">
        <v>226.8</v>
      </c>
      <c r="N70">
        <v>293</v>
      </c>
      <c r="O70">
        <v>42289</v>
      </c>
      <c r="P70">
        <v>42275</v>
      </c>
      <c r="Q70" t="s">
        <v>655</v>
      </c>
      <c r="R70" t="s">
        <v>880</v>
      </c>
      <c r="AA70" s="17">
        <f t="shared" si="9"/>
        <v>2248611</v>
      </c>
      <c r="AB70" s="17" t="str">
        <f t="shared" si="10"/>
        <v>Hot Food Holding Cabinet - Full-Size</v>
      </c>
      <c r="AC70" s="9" t="str">
        <f t="shared" si="11"/>
        <v>Metro</v>
      </c>
      <c r="AD70" s="18" t="str">
        <f t="shared" si="12"/>
        <v>C548-ASFS-U-A</v>
      </c>
      <c r="AE70" s="18">
        <f t="shared" si="13"/>
        <v>400</v>
      </c>
      <c r="AF70" s="18">
        <f t="shared" si="14"/>
        <v>40</v>
      </c>
    </row>
    <row r="71" spans="1:32" x14ac:dyDescent="0.25">
      <c r="A71" s="9" t="str">
        <f>IF(L71&lt;=10, "Hot Food Holding Cabinet - Half-Size", IF(L71&gt;=15, "Hot Food Holding Cabinet - Full-Size", "Hot Food Holding Cabinet - Three-Quarter-Size"))</f>
        <v>Hot Food Holding Cabinet - Three-Quarter-Size</v>
      </c>
      <c r="B71" s="12">
        <f>VLOOKUP(A71, 'Measures with Incentive Levels'!$A$1:$C$21, 2, FALSE)</f>
        <v>300</v>
      </c>
      <c r="C71" s="12">
        <f t="shared" si="8"/>
        <v>30</v>
      </c>
      <c r="D71">
        <v>1879435</v>
      </c>
      <c r="E71" t="s">
        <v>564</v>
      </c>
      <c r="F71" t="s">
        <v>849</v>
      </c>
      <c r="G71" t="s">
        <v>440</v>
      </c>
      <c r="H71" s="12" t="s">
        <v>440</v>
      </c>
      <c r="I71" s="12" t="s">
        <v>881</v>
      </c>
      <c r="J71" t="s">
        <v>882</v>
      </c>
      <c r="K71">
        <v>1</v>
      </c>
      <c r="L71">
        <v>12</v>
      </c>
      <c r="M71">
        <v>248.9</v>
      </c>
      <c r="N71">
        <v>258</v>
      </c>
      <c r="O71">
        <v>40959</v>
      </c>
      <c r="P71">
        <v>40914</v>
      </c>
      <c r="Q71" t="s">
        <v>655</v>
      </c>
      <c r="R71" t="s">
        <v>883</v>
      </c>
      <c r="AA71" s="17">
        <f t="shared" si="9"/>
        <v>1879435</v>
      </c>
      <c r="AB71" s="17" t="str">
        <f t="shared" si="10"/>
        <v>Hot Food Holding Cabinet - Three-Quarter-Size</v>
      </c>
      <c r="AC71" s="9" t="str">
        <f t="shared" si="11"/>
        <v>Metro</v>
      </c>
      <c r="AD71" s="18" t="str">
        <f t="shared" si="12"/>
        <v>C565-SFC-U</v>
      </c>
      <c r="AE71" s="18">
        <f t="shared" si="13"/>
        <v>300</v>
      </c>
      <c r="AF71" s="18">
        <f t="shared" si="14"/>
        <v>30</v>
      </c>
    </row>
    <row r="72" spans="1:32" x14ac:dyDescent="0.25">
      <c r="A72" s="9" t="str">
        <f>IF(L72&lt;=10, "Hot Food Holding Cabinet - Half-Size", IF(L72&gt;=15, "Hot Food Holding Cabinet - Full-Size", "Hot Food Holding Cabinet - Three-Quarter-Size"))</f>
        <v>Hot Food Holding Cabinet - Full-Size</v>
      </c>
      <c r="B72" s="12">
        <f>VLOOKUP(A72, 'Measures with Incentive Levels'!$A$1:$C$21, 2, FALSE)</f>
        <v>400</v>
      </c>
      <c r="C72" s="12">
        <f t="shared" si="8"/>
        <v>40</v>
      </c>
      <c r="D72">
        <v>2184503</v>
      </c>
      <c r="E72" t="s">
        <v>564</v>
      </c>
      <c r="F72" t="s">
        <v>849</v>
      </c>
      <c r="G72" t="s">
        <v>861</v>
      </c>
      <c r="H72" s="12" t="s">
        <v>360</v>
      </c>
      <c r="J72" t="s">
        <v>786</v>
      </c>
      <c r="K72">
        <v>2</v>
      </c>
      <c r="L72">
        <v>24</v>
      </c>
      <c r="M72">
        <v>285.3</v>
      </c>
      <c r="N72">
        <v>11</v>
      </c>
      <c r="O72">
        <v>40959</v>
      </c>
      <c r="P72">
        <v>40914</v>
      </c>
      <c r="Q72" t="s">
        <v>655</v>
      </c>
      <c r="R72" t="s">
        <v>884</v>
      </c>
      <c r="AA72" s="17">
        <f t="shared" si="9"/>
        <v>2184503</v>
      </c>
      <c r="AB72" s="17" t="str">
        <f t="shared" si="10"/>
        <v>Hot Food Holding Cabinet - Full-Size</v>
      </c>
      <c r="AC72" s="9" t="str">
        <f t="shared" si="11"/>
        <v>Metro</v>
      </c>
      <c r="AD72" s="18" t="str">
        <f t="shared" si="12"/>
        <v>C569-SFS-U</v>
      </c>
      <c r="AE72" s="18">
        <f t="shared" si="13"/>
        <v>400</v>
      </c>
      <c r="AF72" s="18">
        <f t="shared" si="14"/>
        <v>40</v>
      </c>
    </row>
    <row r="73" spans="1:32" x14ac:dyDescent="0.25">
      <c r="A73" s="9" t="str">
        <f>IF(L73&lt;=10, "Hot Food Holding Cabinet - Half-Size", IF(L73&gt;=15, "Hot Food Holding Cabinet - Full-Size", "Hot Food Holding Cabinet - Three-Quarter-Size"))</f>
        <v>Hot Food Holding Cabinet - Full-Size</v>
      </c>
      <c r="B73" s="12">
        <f>VLOOKUP(A73, 'Measures with Incentive Levels'!$A$1:$C$21, 2, FALSE)</f>
        <v>400</v>
      </c>
      <c r="C73" s="12">
        <f t="shared" si="8"/>
        <v>40</v>
      </c>
      <c r="D73">
        <v>2325746</v>
      </c>
      <c r="E73" t="s">
        <v>547</v>
      </c>
      <c r="F73" t="s">
        <v>885</v>
      </c>
      <c r="G73" t="s">
        <v>437</v>
      </c>
      <c r="H73" s="12" t="s">
        <v>437</v>
      </c>
      <c r="I73" s="12" t="s">
        <v>886</v>
      </c>
      <c r="J73" t="s">
        <v>786</v>
      </c>
      <c r="K73">
        <v>2</v>
      </c>
      <c r="L73">
        <v>20</v>
      </c>
      <c r="M73">
        <v>145.1</v>
      </c>
      <c r="N73">
        <v>294</v>
      </c>
      <c r="O73">
        <v>42826</v>
      </c>
      <c r="P73">
        <v>43355</v>
      </c>
      <c r="Q73" t="s">
        <v>655</v>
      </c>
      <c r="R73" t="s">
        <v>887</v>
      </c>
      <c r="AA73" s="17">
        <f t="shared" si="9"/>
        <v>2325746</v>
      </c>
      <c r="AB73" s="17" t="str">
        <f t="shared" si="10"/>
        <v>Hot Food Holding Cabinet - Full-Size</v>
      </c>
      <c r="AC73" s="9" t="str">
        <f t="shared" si="11"/>
        <v>Delfield</v>
      </c>
      <c r="AD73" s="18" t="str">
        <f t="shared" si="12"/>
        <v>CSH1-SH</v>
      </c>
      <c r="AE73" s="18">
        <f t="shared" si="13"/>
        <v>400</v>
      </c>
      <c r="AF73" s="18">
        <f t="shared" si="14"/>
        <v>40</v>
      </c>
    </row>
    <row r="74" spans="1:32" x14ac:dyDescent="0.25">
      <c r="A74" s="9" t="str">
        <f>IF(L74&lt;=10, "Hot Food Holding Cabinet - Half-Size", IF(L74&gt;=15, "Hot Food Holding Cabinet - Full-Size", "Hot Food Holding Cabinet - Three-Quarter-Size"))</f>
        <v>Hot Food Holding Cabinet - Full-Size</v>
      </c>
      <c r="B74" s="12">
        <f>VLOOKUP(A74, 'Measures with Incentive Levels'!$A$1:$C$21, 2, FALSE)</f>
        <v>400</v>
      </c>
      <c r="C74" s="12">
        <f t="shared" si="8"/>
        <v>40</v>
      </c>
      <c r="D74">
        <v>2319682</v>
      </c>
      <c r="E74" t="s">
        <v>547</v>
      </c>
      <c r="F74" t="s">
        <v>885</v>
      </c>
      <c r="G74" t="s">
        <v>434</v>
      </c>
      <c r="H74" s="12" t="s">
        <v>434</v>
      </c>
      <c r="I74" s="12" t="s">
        <v>888</v>
      </c>
      <c r="J74" t="s">
        <v>786</v>
      </c>
      <c r="K74">
        <v>4</v>
      </c>
      <c r="L74">
        <v>82</v>
      </c>
      <c r="M74">
        <v>504.6</v>
      </c>
      <c r="N74">
        <v>514.4</v>
      </c>
      <c r="O74">
        <v>42826</v>
      </c>
      <c r="P74">
        <v>43231</v>
      </c>
      <c r="Q74" t="s">
        <v>655</v>
      </c>
      <c r="R74" t="s">
        <v>889</v>
      </c>
      <c r="AA74" s="17">
        <f t="shared" si="9"/>
        <v>2319682</v>
      </c>
      <c r="AB74" s="17" t="str">
        <f t="shared" si="10"/>
        <v>Hot Food Holding Cabinet - Full-Size</v>
      </c>
      <c r="AC74" s="9" t="str">
        <f t="shared" si="11"/>
        <v>Delfield</v>
      </c>
      <c r="AD74" s="18" t="str">
        <f t="shared" si="12"/>
        <v>CSHRT2-S</v>
      </c>
      <c r="AE74" s="18">
        <f t="shared" si="13"/>
        <v>400</v>
      </c>
      <c r="AF74" s="18">
        <f t="shared" si="14"/>
        <v>40</v>
      </c>
    </row>
    <row r="75" spans="1:32" x14ac:dyDescent="0.25">
      <c r="A75" s="9" t="str">
        <f>IF(L75&lt;=10, "Hot Food Holding Cabinet - Half-Size", IF(L75&gt;=15, "Hot Food Holding Cabinet - Full-Size", "Hot Food Holding Cabinet - Three-Quarter-Size"))</f>
        <v>Hot Food Holding Cabinet - Full-Size</v>
      </c>
      <c r="B75" s="12">
        <f>VLOOKUP(A75, 'Measures with Incentive Levels'!$A$1:$C$21, 2, FALSE)</f>
        <v>400</v>
      </c>
      <c r="C75" s="12">
        <f t="shared" si="8"/>
        <v>40</v>
      </c>
      <c r="D75">
        <v>2324953</v>
      </c>
      <c r="E75" t="s">
        <v>547</v>
      </c>
      <c r="F75" t="s">
        <v>885</v>
      </c>
      <c r="G75" t="s">
        <v>436</v>
      </c>
      <c r="H75" s="12" t="s">
        <v>436</v>
      </c>
      <c r="I75" s="12" t="s">
        <v>890</v>
      </c>
      <c r="J75" t="s">
        <v>882</v>
      </c>
      <c r="K75">
        <v>2</v>
      </c>
      <c r="L75">
        <v>20</v>
      </c>
      <c r="M75">
        <v>183.6</v>
      </c>
      <c r="N75">
        <v>294</v>
      </c>
      <c r="O75">
        <v>42826</v>
      </c>
      <c r="P75">
        <v>43340</v>
      </c>
      <c r="Q75" t="s">
        <v>655</v>
      </c>
      <c r="R75" t="s">
        <v>891</v>
      </c>
      <c r="AA75" s="17">
        <f t="shared" si="9"/>
        <v>2324953</v>
      </c>
      <c r="AB75" s="17" t="str">
        <f t="shared" si="10"/>
        <v>Hot Food Holding Cabinet - Full-Size</v>
      </c>
      <c r="AC75" s="9" t="str">
        <f t="shared" si="11"/>
        <v>Delfield</v>
      </c>
      <c r="AD75" s="18" t="str">
        <f t="shared" si="12"/>
        <v>CSH1-GH</v>
      </c>
      <c r="AE75" s="18">
        <f t="shared" si="13"/>
        <v>400</v>
      </c>
      <c r="AF75" s="18">
        <f t="shared" si="14"/>
        <v>40</v>
      </c>
    </row>
    <row r="76" spans="1:32" x14ac:dyDescent="0.25">
      <c r="A76" s="9" t="str">
        <f>IF(L76&lt;=10, "Hot Food Holding Cabinet - Half-Size", IF(L76&gt;=15, "Hot Food Holding Cabinet - Full-Size", "Hot Food Holding Cabinet - Three-Quarter-Size"))</f>
        <v>Hot Food Holding Cabinet - Full-Size</v>
      </c>
      <c r="B76" s="12">
        <f>VLOOKUP(A76, 'Measures with Incentive Levels'!$A$1:$C$21, 2, FALSE)</f>
        <v>400</v>
      </c>
      <c r="C76" s="12">
        <f t="shared" si="8"/>
        <v>40</v>
      </c>
      <c r="D76">
        <v>2319673</v>
      </c>
      <c r="E76" t="s">
        <v>547</v>
      </c>
      <c r="F76" t="s">
        <v>885</v>
      </c>
      <c r="G76" t="s">
        <v>427</v>
      </c>
      <c r="H76" s="12" t="s">
        <v>427</v>
      </c>
      <c r="I76" s="12" t="s">
        <v>892</v>
      </c>
      <c r="J76" t="s">
        <v>786</v>
      </c>
      <c r="K76">
        <v>2</v>
      </c>
      <c r="L76">
        <v>21</v>
      </c>
      <c r="M76">
        <v>171.9</v>
      </c>
      <c r="N76">
        <v>296.89999999999998</v>
      </c>
      <c r="O76">
        <v>42826</v>
      </c>
      <c r="P76">
        <v>43231</v>
      </c>
      <c r="Q76" t="s">
        <v>655</v>
      </c>
      <c r="R76" t="s">
        <v>893</v>
      </c>
      <c r="AA76" s="17">
        <f t="shared" si="9"/>
        <v>2319673</v>
      </c>
      <c r="AB76" s="17" t="str">
        <f t="shared" si="10"/>
        <v>Hot Food Holding Cabinet - Full-Size</v>
      </c>
      <c r="AC76" s="9" t="str">
        <f t="shared" si="11"/>
        <v>Delfield</v>
      </c>
      <c r="AD76" s="18" t="str">
        <f t="shared" si="12"/>
        <v>CSHPT1-S</v>
      </c>
      <c r="AE76" s="18">
        <f t="shared" si="13"/>
        <v>400</v>
      </c>
      <c r="AF76" s="18">
        <f t="shared" si="14"/>
        <v>40</v>
      </c>
    </row>
    <row r="77" spans="1:32" x14ac:dyDescent="0.25">
      <c r="A77" s="9" t="str">
        <f>IF(L77&lt;=10, "Hot Food Holding Cabinet - Half-Size", IF(L77&gt;=15, "Hot Food Holding Cabinet - Full-Size", "Hot Food Holding Cabinet - Three-Quarter-Size"))</f>
        <v>Hot Food Holding Cabinet - Full-Size</v>
      </c>
      <c r="B77" s="12">
        <f>VLOOKUP(A77, 'Measures with Incentive Levels'!$A$1:$C$21, 2, FALSE)</f>
        <v>400</v>
      </c>
      <c r="C77" s="12">
        <f t="shared" si="8"/>
        <v>40</v>
      </c>
      <c r="D77">
        <v>2319676</v>
      </c>
      <c r="E77" t="s">
        <v>547</v>
      </c>
      <c r="F77" t="s">
        <v>885</v>
      </c>
      <c r="G77" t="s">
        <v>430</v>
      </c>
      <c r="H77" s="12" t="s">
        <v>430</v>
      </c>
      <c r="I77" s="12" t="s">
        <v>894</v>
      </c>
      <c r="J77" t="s">
        <v>786</v>
      </c>
      <c r="K77">
        <v>8</v>
      </c>
      <c r="L77">
        <v>48</v>
      </c>
      <c r="M77">
        <v>300.2</v>
      </c>
      <c r="N77">
        <v>384.6</v>
      </c>
      <c r="O77">
        <v>42826</v>
      </c>
      <c r="P77">
        <v>43231</v>
      </c>
      <c r="Q77" t="s">
        <v>655</v>
      </c>
      <c r="R77" t="s">
        <v>895</v>
      </c>
      <c r="AA77" s="17">
        <f t="shared" si="9"/>
        <v>2319676</v>
      </c>
      <c r="AB77" s="17" t="str">
        <f t="shared" si="10"/>
        <v>Hot Food Holding Cabinet - Full-Size</v>
      </c>
      <c r="AC77" s="9" t="str">
        <f t="shared" si="11"/>
        <v>Delfield</v>
      </c>
      <c r="AD77" s="18" t="str">
        <f t="shared" si="12"/>
        <v>CSHPT2-SH</v>
      </c>
      <c r="AE77" s="18">
        <f t="shared" si="13"/>
        <v>400</v>
      </c>
      <c r="AF77" s="18">
        <f t="shared" si="14"/>
        <v>40</v>
      </c>
    </row>
    <row r="78" spans="1:32" x14ac:dyDescent="0.25">
      <c r="A78" s="9" t="str">
        <f>IF(L78&lt;=10, "Hot Food Holding Cabinet - Half-Size", IF(L78&gt;=15, "Hot Food Holding Cabinet - Full-Size", "Hot Food Holding Cabinet - Three-Quarter-Size"))</f>
        <v>Hot Food Holding Cabinet - Full-Size</v>
      </c>
      <c r="B78" s="12">
        <f>VLOOKUP(A78, 'Measures with Incentive Levels'!$A$1:$C$21, 2, FALSE)</f>
        <v>400</v>
      </c>
      <c r="C78" s="12">
        <f t="shared" si="8"/>
        <v>40</v>
      </c>
      <c r="D78">
        <v>2319674</v>
      </c>
      <c r="E78" t="s">
        <v>547</v>
      </c>
      <c r="F78" t="s">
        <v>885</v>
      </c>
      <c r="G78" t="s">
        <v>428</v>
      </c>
      <c r="H78" s="12" t="s">
        <v>428</v>
      </c>
      <c r="I78" s="12" t="s">
        <v>896</v>
      </c>
      <c r="J78" t="s">
        <v>786</v>
      </c>
      <c r="K78">
        <v>4</v>
      </c>
      <c r="L78">
        <v>21</v>
      </c>
      <c r="M78">
        <v>192</v>
      </c>
      <c r="N78">
        <v>296.89999999999998</v>
      </c>
      <c r="O78">
        <v>42826</v>
      </c>
      <c r="P78">
        <v>43231</v>
      </c>
      <c r="Q78" t="s">
        <v>655</v>
      </c>
      <c r="R78" t="s">
        <v>897</v>
      </c>
      <c r="AA78" s="17">
        <f t="shared" si="9"/>
        <v>2319674</v>
      </c>
      <c r="AB78" s="17" t="str">
        <f t="shared" si="10"/>
        <v>Hot Food Holding Cabinet - Full-Size</v>
      </c>
      <c r="AC78" s="9" t="str">
        <f t="shared" si="11"/>
        <v>Delfield</v>
      </c>
      <c r="AD78" s="18" t="str">
        <f t="shared" si="12"/>
        <v>CSHPT1-SH</v>
      </c>
      <c r="AE78" s="18">
        <f t="shared" si="13"/>
        <v>400</v>
      </c>
      <c r="AF78" s="18">
        <f t="shared" si="14"/>
        <v>40</v>
      </c>
    </row>
    <row r="79" spans="1:32" x14ac:dyDescent="0.25">
      <c r="A79" s="9" t="str">
        <f>IF(L79&lt;=10, "Hot Food Holding Cabinet - Half-Size", IF(L79&gt;=15, "Hot Food Holding Cabinet - Full-Size", "Hot Food Holding Cabinet - Three-Quarter-Size"))</f>
        <v>Hot Food Holding Cabinet - Full-Size</v>
      </c>
      <c r="B79" s="12">
        <f>VLOOKUP(A79, 'Measures with Incentive Levels'!$A$1:$C$21, 2, FALSE)</f>
        <v>400</v>
      </c>
      <c r="C79" s="12">
        <f t="shared" si="8"/>
        <v>40</v>
      </c>
      <c r="D79">
        <v>2319675</v>
      </c>
      <c r="E79" t="s">
        <v>547</v>
      </c>
      <c r="F79" t="s">
        <v>885</v>
      </c>
      <c r="G79" t="s">
        <v>429</v>
      </c>
      <c r="H79" s="12" t="s">
        <v>429</v>
      </c>
      <c r="I79" s="12" t="s">
        <v>898</v>
      </c>
      <c r="J79" t="s">
        <v>786</v>
      </c>
      <c r="K79">
        <v>4</v>
      </c>
      <c r="L79">
        <v>48</v>
      </c>
      <c r="M79">
        <v>290.3</v>
      </c>
      <c r="N79">
        <v>384.6</v>
      </c>
      <c r="O79">
        <v>42826</v>
      </c>
      <c r="P79">
        <v>43231</v>
      </c>
      <c r="Q79" t="s">
        <v>655</v>
      </c>
      <c r="R79" t="s">
        <v>899</v>
      </c>
      <c r="AA79" s="17">
        <f t="shared" si="9"/>
        <v>2319675</v>
      </c>
      <c r="AB79" s="17" t="str">
        <f t="shared" si="10"/>
        <v>Hot Food Holding Cabinet - Full-Size</v>
      </c>
      <c r="AC79" s="9" t="str">
        <f t="shared" si="11"/>
        <v>Delfield</v>
      </c>
      <c r="AD79" s="18" t="str">
        <f t="shared" si="12"/>
        <v>CSHPT2-S</v>
      </c>
      <c r="AE79" s="18">
        <f t="shared" si="13"/>
        <v>400</v>
      </c>
      <c r="AF79" s="18">
        <f t="shared" si="14"/>
        <v>40</v>
      </c>
    </row>
    <row r="80" spans="1:32" x14ac:dyDescent="0.25">
      <c r="A80" s="9" t="str">
        <f>IF(L80&lt;=10, "Hot Food Holding Cabinet - Half-Size", IF(L80&gt;=15, "Hot Food Holding Cabinet - Full-Size", "Hot Food Holding Cabinet - Three-Quarter-Size"))</f>
        <v>Hot Food Holding Cabinet - Full-Size</v>
      </c>
      <c r="B80" s="12">
        <f>VLOOKUP(A80, 'Measures with Incentive Levels'!$A$1:$C$21, 2, FALSE)</f>
        <v>400</v>
      </c>
      <c r="C80" s="12">
        <f t="shared" si="8"/>
        <v>40</v>
      </c>
      <c r="D80">
        <v>2319677</v>
      </c>
      <c r="E80" t="s">
        <v>547</v>
      </c>
      <c r="F80" t="s">
        <v>885</v>
      </c>
      <c r="G80" t="s">
        <v>431</v>
      </c>
      <c r="H80" s="12" t="s">
        <v>431</v>
      </c>
      <c r="I80" s="12" t="s">
        <v>900</v>
      </c>
      <c r="J80" t="s">
        <v>882</v>
      </c>
      <c r="K80">
        <v>1</v>
      </c>
      <c r="L80">
        <v>37</v>
      </c>
      <c r="M80">
        <v>308.60000000000002</v>
      </c>
      <c r="N80">
        <v>344.6</v>
      </c>
      <c r="O80">
        <v>42826</v>
      </c>
      <c r="P80">
        <v>43231</v>
      </c>
      <c r="Q80" t="s">
        <v>655</v>
      </c>
      <c r="R80" t="s">
        <v>901</v>
      </c>
      <c r="AA80" s="17">
        <f t="shared" si="9"/>
        <v>2319677</v>
      </c>
      <c r="AB80" s="17" t="str">
        <f t="shared" si="10"/>
        <v>Hot Food Holding Cabinet - Full-Size</v>
      </c>
      <c r="AC80" s="9" t="str">
        <f t="shared" si="11"/>
        <v>Delfield</v>
      </c>
      <c r="AD80" s="18" t="str">
        <f t="shared" si="12"/>
        <v>CSHRI1-G</v>
      </c>
      <c r="AE80" s="18">
        <f t="shared" si="13"/>
        <v>400</v>
      </c>
      <c r="AF80" s="18">
        <f t="shared" si="14"/>
        <v>40</v>
      </c>
    </row>
    <row r="81" spans="1:32" x14ac:dyDescent="0.25">
      <c r="A81" s="9" t="str">
        <f>IF(L81&lt;=10, "Hot Food Holding Cabinet - Half-Size", IF(L81&gt;=15, "Hot Food Holding Cabinet - Full-Size", "Hot Food Holding Cabinet - Three-Quarter-Size"))</f>
        <v>Hot Food Holding Cabinet - Full-Size</v>
      </c>
      <c r="B81" s="12">
        <f>VLOOKUP(A81, 'Measures with Incentive Levels'!$A$1:$C$21, 2, FALSE)</f>
        <v>400</v>
      </c>
      <c r="C81" s="12">
        <f t="shared" si="8"/>
        <v>40</v>
      </c>
      <c r="D81">
        <v>2319663</v>
      </c>
      <c r="E81" t="s">
        <v>547</v>
      </c>
      <c r="F81" t="s">
        <v>885</v>
      </c>
      <c r="G81" t="s">
        <v>421</v>
      </c>
      <c r="H81" s="12" t="s">
        <v>421</v>
      </c>
      <c r="I81" s="12" t="s">
        <v>902</v>
      </c>
      <c r="J81" t="s">
        <v>882</v>
      </c>
      <c r="K81">
        <v>2</v>
      </c>
      <c r="L81">
        <v>44</v>
      </c>
      <c r="M81">
        <v>302.60000000000002</v>
      </c>
      <c r="N81">
        <v>367</v>
      </c>
      <c r="O81">
        <v>42826</v>
      </c>
      <c r="P81">
        <v>43231</v>
      </c>
      <c r="Q81" t="s">
        <v>655</v>
      </c>
      <c r="R81" t="s">
        <v>903</v>
      </c>
      <c r="AA81" s="17">
        <f t="shared" si="9"/>
        <v>2319663</v>
      </c>
      <c r="AB81" s="17" t="str">
        <f t="shared" si="10"/>
        <v>Hot Food Holding Cabinet - Full-Size</v>
      </c>
      <c r="AC81" s="9" t="str">
        <f t="shared" si="11"/>
        <v>Delfield</v>
      </c>
      <c r="AD81" s="18" t="str">
        <f t="shared" si="12"/>
        <v>CSH2-G</v>
      </c>
      <c r="AE81" s="18">
        <f t="shared" si="13"/>
        <v>400</v>
      </c>
      <c r="AF81" s="18">
        <f t="shared" si="14"/>
        <v>40</v>
      </c>
    </row>
    <row r="82" spans="1:32" x14ac:dyDescent="0.25">
      <c r="A82" s="9" t="str">
        <f>IF(L82&lt;=10, "Hot Food Holding Cabinet - Half-Size", IF(L82&gt;=15, "Hot Food Holding Cabinet - Full-Size", "Hot Food Holding Cabinet - Three-Quarter-Size"))</f>
        <v>Hot Food Holding Cabinet - Full-Size</v>
      </c>
      <c r="B82" s="12">
        <f>VLOOKUP(A82, 'Measures with Incentive Levels'!$A$1:$C$21, 2, FALSE)</f>
        <v>400</v>
      </c>
      <c r="C82" s="12">
        <f t="shared" si="8"/>
        <v>40</v>
      </c>
      <c r="D82">
        <v>2319664</v>
      </c>
      <c r="E82" t="s">
        <v>547</v>
      </c>
      <c r="F82" t="s">
        <v>885</v>
      </c>
      <c r="G82" t="s">
        <v>422</v>
      </c>
      <c r="H82" s="12" t="s">
        <v>422</v>
      </c>
      <c r="I82" s="12" t="s">
        <v>904</v>
      </c>
      <c r="J82" t="s">
        <v>882</v>
      </c>
      <c r="K82">
        <v>4</v>
      </c>
      <c r="L82">
        <v>44</v>
      </c>
      <c r="M82">
        <v>299.10000000000002</v>
      </c>
      <c r="N82">
        <v>367</v>
      </c>
      <c r="O82">
        <v>42826</v>
      </c>
      <c r="P82">
        <v>43231</v>
      </c>
      <c r="Q82" t="s">
        <v>655</v>
      </c>
      <c r="R82" t="s">
        <v>905</v>
      </c>
      <c r="AA82" s="17">
        <f t="shared" si="9"/>
        <v>2319664</v>
      </c>
      <c r="AB82" s="17" t="str">
        <f t="shared" si="10"/>
        <v>Hot Food Holding Cabinet - Full-Size</v>
      </c>
      <c r="AC82" s="9" t="str">
        <f t="shared" si="11"/>
        <v>Delfield</v>
      </c>
      <c r="AD82" s="18" t="str">
        <f t="shared" si="12"/>
        <v>CSH2-GH</v>
      </c>
      <c r="AE82" s="18">
        <f t="shared" si="13"/>
        <v>400</v>
      </c>
      <c r="AF82" s="18">
        <f t="shared" si="14"/>
        <v>40</v>
      </c>
    </row>
    <row r="83" spans="1:32" x14ac:dyDescent="0.25">
      <c r="A83" s="9" t="str">
        <f>IF(L83&lt;=10, "Hot Food Holding Cabinet - Half-Size", IF(L83&gt;=15, "Hot Food Holding Cabinet - Full-Size", "Hot Food Holding Cabinet - Three-Quarter-Size"))</f>
        <v>Hot Food Holding Cabinet - Full-Size</v>
      </c>
      <c r="B83" s="12">
        <f>VLOOKUP(A83, 'Measures with Incentive Levels'!$A$1:$C$21, 2, FALSE)</f>
        <v>400</v>
      </c>
      <c r="C83" s="12">
        <f t="shared" si="8"/>
        <v>40</v>
      </c>
      <c r="D83">
        <v>2319665</v>
      </c>
      <c r="E83" t="s">
        <v>547</v>
      </c>
      <c r="F83" t="s">
        <v>885</v>
      </c>
      <c r="G83" t="s">
        <v>423</v>
      </c>
      <c r="H83" s="12" t="s">
        <v>423</v>
      </c>
      <c r="I83" s="12" t="s">
        <v>906</v>
      </c>
      <c r="J83" t="s">
        <v>786</v>
      </c>
      <c r="K83">
        <v>2</v>
      </c>
      <c r="L83">
        <v>44</v>
      </c>
      <c r="M83">
        <v>245.6</v>
      </c>
      <c r="N83">
        <v>368</v>
      </c>
      <c r="O83">
        <v>42826</v>
      </c>
      <c r="P83">
        <v>43231</v>
      </c>
      <c r="Q83" t="s">
        <v>655</v>
      </c>
      <c r="R83" t="s">
        <v>907</v>
      </c>
      <c r="AA83" s="17">
        <f t="shared" si="9"/>
        <v>2319665</v>
      </c>
      <c r="AB83" s="17" t="str">
        <f t="shared" si="10"/>
        <v>Hot Food Holding Cabinet - Full-Size</v>
      </c>
      <c r="AC83" s="9" t="str">
        <f t="shared" si="11"/>
        <v>Delfield</v>
      </c>
      <c r="AD83" s="18" t="str">
        <f t="shared" si="12"/>
        <v>CSH2-S</v>
      </c>
      <c r="AE83" s="18">
        <f t="shared" si="13"/>
        <v>400</v>
      </c>
      <c r="AF83" s="18">
        <f t="shared" si="14"/>
        <v>40</v>
      </c>
    </row>
    <row r="84" spans="1:32" x14ac:dyDescent="0.25">
      <c r="A84" s="9" t="str">
        <f>IF(L84&lt;=10, "Hot Food Holding Cabinet - Half-Size", IF(L84&gt;=15, "Hot Food Holding Cabinet - Full-Size", "Hot Food Holding Cabinet - Three-Quarter-Size"))</f>
        <v>Hot Food Holding Cabinet - Full-Size</v>
      </c>
      <c r="B84" s="12">
        <f>VLOOKUP(A84, 'Measures with Incentive Levels'!$A$1:$C$21, 2, FALSE)</f>
        <v>400</v>
      </c>
      <c r="C84" s="12">
        <f t="shared" si="8"/>
        <v>40</v>
      </c>
      <c r="D84">
        <v>2319666</v>
      </c>
      <c r="E84" t="s">
        <v>547</v>
      </c>
      <c r="F84" t="s">
        <v>885</v>
      </c>
      <c r="G84" t="s">
        <v>424</v>
      </c>
      <c r="H84" s="12" t="s">
        <v>424</v>
      </c>
      <c r="I84" s="12" t="s">
        <v>908</v>
      </c>
      <c r="J84" t="s">
        <v>786</v>
      </c>
      <c r="K84">
        <v>4</v>
      </c>
      <c r="L84">
        <v>44</v>
      </c>
      <c r="M84">
        <v>233.9</v>
      </c>
      <c r="N84">
        <v>369</v>
      </c>
      <c r="O84">
        <v>42826</v>
      </c>
      <c r="P84">
        <v>43231</v>
      </c>
      <c r="Q84" t="s">
        <v>655</v>
      </c>
      <c r="R84" t="s">
        <v>909</v>
      </c>
      <c r="AA84" s="17">
        <f t="shared" si="9"/>
        <v>2319666</v>
      </c>
      <c r="AB84" s="17" t="str">
        <f t="shared" si="10"/>
        <v>Hot Food Holding Cabinet - Full-Size</v>
      </c>
      <c r="AC84" s="9" t="str">
        <f t="shared" si="11"/>
        <v>Delfield</v>
      </c>
      <c r="AD84" s="18" t="str">
        <f t="shared" si="12"/>
        <v>CSH2-SH</v>
      </c>
      <c r="AE84" s="18">
        <f t="shared" si="13"/>
        <v>400</v>
      </c>
      <c r="AF84" s="18">
        <f t="shared" si="14"/>
        <v>40</v>
      </c>
    </row>
    <row r="85" spans="1:32" x14ac:dyDescent="0.25">
      <c r="A85" s="9" t="str">
        <f>IF(L85&lt;=10, "Hot Food Holding Cabinet - Half-Size", IF(L85&gt;=15, "Hot Food Holding Cabinet - Full-Size", "Hot Food Holding Cabinet - Three-Quarter-Size"))</f>
        <v>Hot Food Holding Cabinet - Full-Size</v>
      </c>
      <c r="B85" s="12">
        <f>VLOOKUP(A85, 'Measures with Incentive Levels'!$A$1:$C$21, 2, FALSE)</f>
        <v>400</v>
      </c>
      <c r="C85" s="12">
        <f t="shared" si="8"/>
        <v>40</v>
      </c>
      <c r="D85">
        <v>2319667</v>
      </c>
      <c r="E85" t="s">
        <v>547</v>
      </c>
      <c r="F85" t="s">
        <v>885</v>
      </c>
      <c r="G85" t="s">
        <v>425</v>
      </c>
      <c r="H85" s="12" t="s">
        <v>425</v>
      </c>
      <c r="I85" s="12" t="s">
        <v>910</v>
      </c>
      <c r="J85" t="s">
        <v>882</v>
      </c>
      <c r="K85">
        <v>2</v>
      </c>
      <c r="L85">
        <v>21</v>
      </c>
      <c r="M85">
        <v>228.6</v>
      </c>
      <c r="N85">
        <v>296.89999999999998</v>
      </c>
      <c r="O85">
        <v>42826</v>
      </c>
      <c r="P85">
        <v>43231</v>
      </c>
      <c r="Q85" t="s">
        <v>655</v>
      </c>
      <c r="R85" t="s">
        <v>911</v>
      </c>
      <c r="AA85" s="17">
        <f t="shared" si="9"/>
        <v>2319667</v>
      </c>
      <c r="AB85" s="17" t="str">
        <f t="shared" si="10"/>
        <v>Hot Food Holding Cabinet - Full-Size</v>
      </c>
      <c r="AC85" s="9" t="str">
        <f t="shared" si="11"/>
        <v>Delfield</v>
      </c>
      <c r="AD85" s="18" t="str">
        <f t="shared" si="12"/>
        <v>CSHPT1-G</v>
      </c>
      <c r="AE85" s="18">
        <f t="shared" si="13"/>
        <v>400</v>
      </c>
      <c r="AF85" s="18">
        <f t="shared" si="14"/>
        <v>40</v>
      </c>
    </row>
    <row r="86" spans="1:32" x14ac:dyDescent="0.25">
      <c r="A86" s="9" t="str">
        <f>IF(L86&lt;=10, "Hot Food Holding Cabinet - Half-Size", IF(L86&gt;=15, "Hot Food Holding Cabinet - Full-Size", "Hot Food Holding Cabinet - Three-Quarter-Size"))</f>
        <v>Hot Food Holding Cabinet - Full-Size</v>
      </c>
      <c r="B86" s="12">
        <f>VLOOKUP(A86, 'Measures with Incentive Levels'!$A$1:$C$21, 2, FALSE)</f>
        <v>400</v>
      </c>
      <c r="C86" s="12">
        <f t="shared" si="8"/>
        <v>40</v>
      </c>
      <c r="D86">
        <v>2319668</v>
      </c>
      <c r="E86" t="s">
        <v>547</v>
      </c>
      <c r="F86" t="s">
        <v>885</v>
      </c>
      <c r="G86" t="s">
        <v>426</v>
      </c>
      <c r="H86" s="12" t="s">
        <v>426</v>
      </c>
      <c r="I86" s="12" t="s">
        <v>912</v>
      </c>
      <c r="J86" t="s">
        <v>882</v>
      </c>
      <c r="K86">
        <v>4</v>
      </c>
      <c r="L86">
        <v>21</v>
      </c>
      <c r="M86">
        <v>234.9</v>
      </c>
      <c r="N86">
        <v>296.89999999999998</v>
      </c>
      <c r="O86">
        <v>42826</v>
      </c>
      <c r="P86">
        <v>43231</v>
      </c>
      <c r="Q86" t="s">
        <v>655</v>
      </c>
      <c r="R86" t="s">
        <v>913</v>
      </c>
      <c r="AA86" s="17">
        <f t="shared" si="9"/>
        <v>2319668</v>
      </c>
      <c r="AB86" s="17" t="str">
        <f t="shared" si="10"/>
        <v>Hot Food Holding Cabinet - Full-Size</v>
      </c>
      <c r="AC86" s="9" t="str">
        <f t="shared" si="11"/>
        <v>Delfield</v>
      </c>
      <c r="AD86" s="18" t="str">
        <f t="shared" si="12"/>
        <v>CSHPT1-GH</v>
      </c>
      <c r="AE86" s="18">
        <f t="shared" si="13"/>
        <v>400</v>
      </c>
      <c r="AF86" s="18">
        <f t="shared" si="14"/>
        <v>40</v>
      </c>
    </row>
    <row r="87" spans="1:32" x14ac:dyDescent="0.25">
      <c r="A87" s="9" t="str">
        <f>IF(L87&lt;=10, "Hot Food Holding Cabinet - Half-Size", IF(L87&gt;=15, "Hot Food Holding Cabinet - Full-Size", "Hot Food Holding Cabinet - Three-Quarter-Size"))</f>
        <v>Hot Food Holding Cabinet - Full-Size</v>
      </c>
      <c r="B87" s="12">
        <f>VLOOKUP(A87, 'Measures with Incentive Levels'!$A$1:$C$21, 2, FALSE)</f>
        <v>400</v>
      </c>
      <c r="C87" s="12">
        <f t="shared" si="8"/>
        <v>40</v>
      </c>
      <c r="D87">
        <v>2319680</v>
      </c>
      <c r="E87" t="s">
        <v>547</v>
      </c>
      <c r="F87" t="s">
        <v>885</v>
      </c>
      <c r="G87" t="s">
        <v>432</v>
      </c>
      <c r="H87" s="12" t="s">
        <v>432</v>
      </c>
      <c r="I87" s="12" t="s">
        <v>914</v>
      </c>
      <c r="J87" t="s">
        <v>786</v>
      </c>
      <c r="K87">
        <v>1</v>
      </c>
      <c r="L87">
        <v>37</v>
      </c>
      <c r="M87">
        <v>241.6</v>
      </c>
      <c r="N87">
        <v>344.6</v>
      </c>
      <c r="O87">
        <v>42826</v>
      </c>
      <c r="P87">
        <v>43231</v>
      </c>
      <c r="Q87" t="s">
        <v>655</v>
      </c>
      <c r="R87" t="s">
        <v>915</v>
      </c>
      <c r="AA87" s="17">
        <f t="shared" si="9"/>
        <v>2319680</v>
      </c>
      <c r="AB87" s="17" t="str">
        <f t="shared" si="10"/>
        <v>Hot Food Holding Cabinet - Full-Size</v>
      </c>
      <c r="AC87" s="9" t="str">
        <f t="shared" si="11"/>
        <v>Delfield</v>
      </c>
      <c r="AD87" s="18" t="str">
        <f t="shared" si="12"/>
        <v>CSHRI1-S</v>
      </c>
      <c r="AE87" s="18">
        <f t="shared" si="13"/>
        <v>400</v>
      </c>
      <c r="AF87" s="18">
        <f t="shared" si="14"/>
        <v>40</v>
      </c>
    </row>
    <row r="88" spans="1:32" x14ac:dyDescent="0.25">
      <c r="A88" s="9" t="str">
        <f>IF(L88&lt;=10, "Hot Food Holding Cabinet - Half-Size", IF(L88&gt;=15, "Hot Food Holding Cabinet - Full-Size", "Hot Food Holding Cabinet - Three-Quarter-Size"))</f>
        <v>Hot Food Holding Cabinet - Full-Size</v>
      </c>
      <c r="B88" s="12">
        <f>VLOOKUP(A88, 'Measures with Incentive Levels'!$A$1:$C$21, 2, FALSE)</f>
        <v>400</v>
      </c>
      <c r="C88" s="12">
        <f t="shared" si="8"/>
        <v>40</v>
      </c>
      <c r="D88">
        <v>2323933</v>
      </c>
      <c r="E88" t="s">
        <v>547</v>
      </c>
      <c r="F88" t="s">
        <v>885</v>
      </c>
      <c r="G88" t="s">
        <v>435</v>
      </c>
      <c r="H88" s="12" t="s">
        <v>435</v>
      </c>
      <c r="I88" s="12" t="s">
        <v>916</v>
      </c>
      <c r="J88" t="s">
        <v>786</v>
      </c>
      <c r="K88">
        <v>2</v>
      </c>
      <c r="L88">
        <v>77</v>
      </c>
      <c r="M88">
        <v>427.8</v>
      </c>
      <c r="N88">
        <v>494.7</v>
      </c>
      <c r="O88">
        <v>42826</v>
      </c>
      <c r="P88">
        <v>43314</v>
      </c>
      <c r="Q88" t="s">
        <v>655</v>
      </c>
      <c r="R88" t="s">
        <v>917</v>
      </c>
      <c r="AA88" s="17">
        <f t="shared" si="9"/>
        <v>2323933</v>
      </c>
      <c r="AB88" s="17" t="str">
        <f t="shared" si="10"/>
        <v>Hot Food Holding Cabinet - Full-Size</v>
      </c>
      <c r="AC88" s="9" t="str">
        <f t="shared" si="11"/>
        <v>Delfield</v>
      </c>
      <c r="AD88" s="18" t="str">
        <f t="shared" si="12"/>
        <v>CSHRI2-S</v>
      </c>
      <c r="AE88" s="18">
        <f t="shared" si="13"/>
        <v>400</v>
      </c>
      <c r="AF88" s="18">
        <f t="shared" si="14"/>
        <v>40</v>
      </c>
    </row>
    <row r="89" spans="1:32" x14ac:dyDescent="0.25">
      <c r="A89" s="9" t="str">
        <f>IF(L89&lt;=10, "Hot Food Holding Cabinet - Half-Size", IF(L89&gt;=15, "Hot Food Holding Cabinet - Full-Size", "Hot Food Holding Cabinet - Three-Quarter-Size"))</f>
        <v>Hot Food Holding Cabinet - Full-Size</v>
      </c>
      <c r="B89" s="12">
        <f>VLOOKUP(A89, 'Measures with Incentive Levels'!$A$1:$C$21, 2, FALSE)</f>
        <v>400</v>
      </c>
      <c r="C89" s="12">
        <f t="shared" si="8"/>
        <v>40</v>
      </c>
      <c r="D89">
        <v>2319661</v>
      </c>
      <c r="E89" t="s">
        <v>547</v>
      </c>
      <c r="F89" t="s">
        <v>885</v>
      </c>
      <c r="G89" t="s">
        <v>419</v>
      </c>
      <c r="H89" s="12" t="s">
        <v>419</v>
      </c>
      <c r="I89" s="12" t="s">
        <v>918</v>
      </c>
      <c r="J89" t="s">
        <v>882</v>
      </c>
      <c r="K89">
        <v>1</v>
      </c>
      <c r="L89">
        <v>20</v>
      </c>
      <c r="M89">
        <v>159.30000000000001</v>
      </c>
      <c r="N89">
        <v>294</v>
      </c>
      <c r="O89">
        <v>42826</v>
      </c>
      <c r="P89">
        <v>43231</v>
      </c>
      <c r="Q89" t="s">
        <v>655</v>
      </c>
      <c r="R89" t="s">
        <v>919</v>
      </c>
      <c r="AA89" s="17">
        <f t="shared" si="9"/>
        <v>2319661</v>
      </c>
      <c r="AB89" s="17" t="str">
        <f t="shared" si="10"/>
        <v>Hot Food Holding Cabinet - Full-Size</v>
      </c>
      <c r="AC89" s="9" t="str">
        <f t="shared" si="11"/>
        <v>Delfield</v>
      </c>
      <c r="AD89" s="18" t="str">
        <f t="shared" si="12"/>
        <v>CSH1-G</v>
      </c>
      <c r="AE89" s="18">
        <f t="shared" si="13"/>
        <v>400</v>
      </c>
      <c r="AF89" s="18">
        <f t="shared" si="14"/>
        <v>40</v>
      </c>
    </row>
    <row r="90" spans="1:32" x14ac:dyDescent="0.25">
      <c r="A90" s="9" t="str">
        <f>IF(L90&lt;=10, "Hot Food Holding Cabinet - Half-Size", IF(L90&gt;=15, "Hot Food Holding Cabinet - Full-Size", "Hot Food Holding Cabinet - Three-Quarter-Size"))</f>
        <v>Hot Food Holding Cabinet - Full-Size</v>
      </c>
      <c r="B90" s="12">
        <f>VLOOKUP(A90, 'Measures with Incentive Levels'!$A$1:$C$21, 2, FALSE)</f>
        <v>400</v>
      </c>
      <c r="C90" s="12">
        <f t="shared" si="8"/>
        <v>40</v>
      </c>
      <c r="D90">
        <v>2319662</v>
      </c>
      <c r="E90" t="s">
        <v>547</v>
      </c>
      <c r="F90" t="s">
        <v>885</v>
      </c>
      <c r="G90" t="s">
        <v>420</v>
      </c>
      <c r="H90" s="12" t="s">
        <v>420</v>
      </c>
      <c r="I90" s="12" t="s">
        <v>920</v>
      </c>
      <c r="J90" t="s">
        <v>786</v>
      </c>
      <c r="K90">
        <v>1</v>
      </c>
      <c r="L90">
        <v>20</v>
      </c>
      <c r="M90">
        <v>141.1</v>
      </c>
      <c r="N90">
        <v>294</v>
      </c>
      <c r="O90">
        <v>42826</v>
      </c>
      <c r="P90">
        <v>43231</v>
      </c>
      <c r="Q90" t="s">
        <v>655</v>
      </c>
      <c r="R90" t="s">
        <v>921</v>
      </c>
      <c r="AA90" s="17">
        <f t="shared" si="9"/>
        <v>2319662</v>
      </c>
      <c r="AB90" s="17" t="str">
        <f t="shared" si="10"/>
        <v>Hot Food Holding Cabinet - Full-Size</v>
      </c>
      <c r="AC90" s="9" t="str">
        <f t="shared" si="11"/>
        <v>Delfield</v>
      </c>
      <c r="AD90" s="18" t="str">
        <f t="shared" si="12"/>
        <v>CSH1-S</v>
      </c>
      <c r="AE90" s="18">
        <f t="shared" si="13"/>
        <v>400</v>
      </c>
      <c r="AF90" s="18">
        <f t="shared" si="14"/>
        <v>40</v>
      </c>
    </row>
    <row r="91" spans="1:32" x14ac:dyDescent="0.25">
      <c r="A91" s="9" t="str">
        <f>IF(L91&lt;=10, "Hot Food Holding Cabinet - Half-Size", IF(L91&gt;=15, "Hot Food Holding Cabinet - Full-Size", "Hot Food Holding Cabinet - Three-Quarter-Size"))</f>
        <v>Hot Food Holding Cabinet - Full-Size</v>
      </c>
      <c r="B91" s="12">
        <f>VLOOKUP(A91, 'Measures with Incentive Levels'!$A$1:$C$21, 2, FALSE)</f>
        <v>400</v>
      </c>
      <c r="C91" s="12">
        <f t="shared" si="8"/>
        <v>40</v>
      </c>
      <c r="D91">
        <v>2319681</v>
      </c>
      <c r="E91" t="s">
        <v>547</v>
      </c>
      <c r="F91" t="s">
        <v>885</v>
      </c>
      <c r="G91" t="s">
        <v>433</v>
      </c>
      <c r="H91" s="12" t="s">
        <v>433</v>
      </c>
      <c r="I91" s="12" t="s">
        <v>922</v>
      </c>
      <c r="J91" t="s">
        <v>786</v>
      </c>
      <c r="K91">
        <v>2</v>
      </c>
      <c r="L91">
        <v>40</v>
      </c>
      <c r="M91">
        <v>295.39999999999998</v>
      </c>
      <c r="N91">
        <v>355.1</v>
      </c>
      <c r="O91">
        <v>42826</v>
      </c>
      <c r="P91">
        <v>43231</v>
      </c>
      <c r="Q91" t="s">
        <v>655</v>
      </c>
      <c r="R91" t="s">
        <v>923</v>
      </c>
      <c r="AA91" s="17">
        <f t="shared" si="9"/>
        <v>2319681</v>
      </c>
      <c r="AB91" s="17" t="str">
        <f t="shared" si="10"/>
        <v>Hot Food Holding Cabinet - Full-Size</v>
      </c>
      <c r="AC91" s="9" t="str">
        <f t="shared" si="11"/>
        <v>Delfield</v>
      </c>
      <c r="AD91" s="18" t="str">
        <f t="shared" si="12"/>
        <v>CSHRT1-S</v>
      </c>
      <c r="AE91" s="18">
        <f t="shared" si="13"/>
        <v>400</v>
      </c>
      <c r="AF91" s="18">
        <f t="shared" si="14"/>
        <v>40</v>
      </c>
    </row>
    <row r="92" spans="1:32" x14ac:dyDescent="0.25">
      <c r="A92" s="9" t="str">
        <f>IF(L92&lt;=10, "Hot Food Holding Cabinet - Half-Size", IF(L92&gt;=15, "Hot Food Holding Cabinet - Full-Size", "Hot Food Holding Cabinet - Three-Quarter-Size"))</f>
        <v>Hot Food Holding Cabinet - Full-Size</v>
      </c>
      <c r="B92" s="12">
        <f>VLOOKUP(A92, 'Measures with Incentive Levels'!$A$1:$C$21, 2, FALSE)</f>
        <v>400</v>
      </c>
      <c r="C92" s="12">
        <f t="shared" si="8"/>
        <v>40</v>
      </c>
      <c r="D92">
        <v>2234881</v>
      </c>
      <c r="E92" t="s">
        <v>548</v>
      </c>
      <c r="F92" t="s">
        <v>924</v>
      </c>
      <c r="G92" t="s">
        <v>385</v>
      </c>
      <c r="H92" s="12" t="s">
        <v>385</v>
      </c>
      <c r="I92" s="12" t="s">
        <v>925</v>
      </c>
      <c r="J92" t="s">
        <v>786</v>
      </c>
      <c r="K92">
        <v>2</v>
      </c>
      <c r="L92">
        <v>74</v>
      </c>
      <c r="M92">
        <v>419</v>
      </c>
      <c r="N92">
        <v>484</v>
      </c>
      <c r="O92">
        <v>40817</v>
      </c>
      <c r="P92">
        <v>42082</v>
      </c>
      <c r="Q92" t="s">
        <v>655</v>
      </c>
      <c r="R92" t="s">
        <v>926</v>
      </c>
      <c r="AA92" s="17">
        <f t="shared" si="9"/>
        <v>2234881</v>
      </c>
      <c r="AB92" s="17" t="str">
        <f t="shared" si="10"/>
        <v>Hot Food Holding Cabinet - Full-Size</v>
      </c>
      <c r="AC92" s="9" t="str">
        <f t="shared" si="11"/>
        <v>Traulsen</v>
      </c>
      <c r="AD92" s="18" t="str">
        <f t="shared" si="12"/>
        <v>RIH232L-FHS</v>
      </c>
      <c r="AE92" s="18">
        <f t="shared" si="13"/>
        <v>400</v>
      </c>
      <c r="AF92" s="18">
        <f t="shared" si="14"/>
        <v>40</v>
      </c>
    </row>
    <row r="93" spans="1:32" x14ac:dyDescent="0.25">
      <c r="A93" s="9" t="str">
        <f>IF(L93&lt;=10, "Hot Food Holding Cabinet - Half-Size", IF(L93&gt;=15, "Hot Food Holding Cabinet - Full-Size", "Hot Food Holding Cabinet - Three-Quarter-Size"))</f>
        <v>Hot Food Holding Cabinet - Full-Size</v>
      </c>
      <c r="B93" s="12">
        <f>VLOOKUP(A93, 'Measures with Incentive Levels'!$A$1:$C$21, 2, FALSE)</f>
        <v>400</v>
      </c>
      <c r="C93" s="12">
        <f t="shared" si="8"/>
        <v>40</v>
      </c>
      <c r="D93">
        <v>2234883</v>
      </c>
      <c r="E93" t="s">
        <v>548</v>
      </c>
      <c r="F93" t="s">
        <v>924</v>
      </c>
      <c r="G93" t="s">
        <v>388</v>
      </c>
      <c r="H93" s="12" t="s">
        <v>388</v>
      </c>
      <c r="I93" s="12" t="s">
        <v>927</v>
      </c>
      <c r="J93" t="s">
        <v>786</v>
      </c>
      <c r="K93">
        <v>3</v>
      </c>
      <c r="L93">
        <v>111</v>
      </c>
      <c r="M93">
        <v>534</v>
      </c>
      <c r="N93">
        <v>624</v>
      </c>
      <c r="O93">
        <v>40817</v>
      </c>
      <c r="P93">
        <v>42082</v>
      </c>
      <c r="Q93" t="s">
        <v>655</v>
      </c>
      <c r="R93" t="s">
        <v>928</v>
      </c>
      <c r="AA93" s="17">
        <f t="shared" si="9"/>
        <v>2234883</v>
      </c>
      <c r="AB93" s="17" t="str">
        <f t="shared" si="10"/>
        <v>Hot Food Holding Cabinet - Full-Size</v>
      </c>
      <c r="AC93" s="9" t="str">
        <f t="shared" si="11"/>
        <v>Traulsen</v>
      </c>
      <c r="AD93" s="18" t="str">
        <f t="shared" si="12"/>
        <v>RIH332L-FHS</v>
      </c>
      <c r="AE93" s="18">
        <f t="shared" si="13"/>
        <v>400</v>
      </c>
      <c r="AF93" s="18">
        <f t="shared" si="14"/>
        <v>40</v>
      </c>
    </row>
    <row r="94" spans="1:32" x14ac:dyDescent="0.25">
      <c r="A94" s="9" t="str">
        <f>IF(L94&lt;=10, "Hot Food Holding Cabinet - Half-Size", IF(L94&gt;=15, "Hot Food Holding Cabinet - Full-Size", "Hot Food Holding Cabinet - Three-Quarter-Size"))</f>
        <v>Hot Food Holding Cabinet - Full-Size</v>
      </c>
      <c r="B94" s="12">
        <f>VLOOKUP(A94, 'Measures with Incentive Levels'!$A$1:$C$21, 2, FALSE)</f>
        <v>400</v>
      </c>
      <c r="C94" s="12">
        <f t="shared" si="8"/>
        <v>40</v>
      </c>
      <c r="D94">
        <v>2234884</v>
      </c>
      <c r="E94" t="s">
        <v>548</v>
      </c>
      <c r="F94" t="s">
        <v>924</v>
      </c>
      <c r="G94" t="s">
        <v>389</v>
      </c>
      <c r="H94" s="12" t="s">
        <v>389</v>
      </c>
      <c r="I94" s="12" t="s">
        <v>929</v>
      </c>
      <c r="J94" t="s">
        <v>882</v>
      </c>
      <c r="K94">
        <v>1</v>
      </c>
      <c r="L94">
        <v>24</v>
      </c>
      <c r="M94">
        <v>218</v>
      </c>
      <c r="N94">
        <v>302</v>
      </c>
      <c r="O94">
        <v>40817</v>
      </c>
      <c r="P94">
        <v>42082</v>
      </c>
      <c r="Q94" t="s">
        <v>655</v>
      </c>
      <c r="R94" t="s">
        <v>930</v>
      </c>
      <c r="AA94" s="17">
        <f t="shared" si="9"/>
        <v>2234884</v>
      </c>
      <c r="AB94" s="17" t="str">
        <f t="shared" si="10"/>
        <v>Hot Food Holding Cabinet - Full-Size</v>
      </c>
      <c r="AC94" s="9" t="str">
        <f t="shared" si="11"/>
        <v>Traulsen</v>
      </c>
      <c r="AD94" s="18" t="str">
        <f t="shared" si="12"/>
        <v>RHF132W-FHG</v>
      </c>
      <c r="AE94" s="18">
        <f t="shared" si="13"/>
        <v>400</v>
      </c>
      <c r="AF94" s="18">
        <f t="shared" si="14"/>
        <v>40</v>
      </c>
    </row>
    <row r="95" spans="1:32" x14ac:dyDescent="0.25">
      <c r="A95" s="9" t="str">
        <f>IF(L95&lt;=10, "Hot Food Holding Cabinet - Half-Size", IF(L95&gt;=15, "Hot Food Holding Cabinet - Full-Size", "Hot Food Holding Cabinet - Three-Quarter-Size"))</f>
        <v>Hot Food Holding Cabinet - Full-Size</v>
      </c>
      <c r="B95" s="12">
        <f>VLOOKUP(A95, 'Measures with Incentive Levels'!$A$1:$C$21, 2, FALSE)</f>
        <v>400</v>
      </c>
      <c r="C95" s="12">
        <f t="shared" si="8"/>
        <v>40</v>
      </c>
      <c r="D95">
        <v>2234885</v>
      </c>
      <c r="E95" t="s">
        <v>548</v>
      </c>
      <c r="F95" t="s">
        <v>924</v>
      </c>
      <c r="G95" t="s">
        <v>390</v>
      </c>
      <c r="H95" s="12" t="s">
        <v>390</v>
      </c>
      <c r="I95" s="12" t="s">
        <v>931</v>
      </c>
      <c r="J95" t="s">
        <v>786</v>
      </c>
      <c r="K95">
        <v>1</v>
      </c>
      <c r="L95">
        <v>24</v>
      </c>
      <c r="M95">
        <v>218</v>
      </c>
      <c r="N95">
        <v>302</v>
      </c>
      <c r="O95">
        <v>40817</v>
      </c>
      <c r="P95">
        <v>42082</v>
      </c>
      <c r="Q95" t="s">
        <v>655</v>
      </c>
      <c r="R95" t="s">
        <v>932</v>
      </c>
      <c r="AA95" s="17">
        <f t="shared" si="9"/>
        <v>2234885</v>
      </c>
      <c r="AB95" s="17" t="str">
        <f t="shared" si="10"/>
        <v>Hot Food Holding Cabinet - Full-Size</v>
      </c>
      <c r="AC95" s="9" t="str">
        <f t="shared" si="11"/>
        <v>Traulsen</v>
      </c>
      <c r="AD95" s="18" t="str">
        <f t="shared" si="12"/>
        <v>RHF132W-FHS</v>
      </c>
      <c r="AE95" s="18">
        <f t="shared" si="13"/>
        <v>400</v>
      </c>
      <c r="AF95" s="18">
        <f t="shared" si="14"/>
        <v>40</v>
      </c>
    </row>
    <row r="96" spans="1:32" x14ac:dyDescent="0.25">
      <c r="A96" s="9" t="str">
        <f>IF(L96&lt;=10, "Hot Food Holding Cabinet - Half-Size", IF(L96&gt;=15, "Hot Food Holding Cabinet - Full-Size", "Hot Food Holding Cabinet - Three-Quarter-Size"))</f>
        <v>Hot Food Holding Cabinet - Full-Size</v>
      </c>
      <c r="B96" s="12">
        <f>VLOOKUP(A96, 'Measures with Incentive Levels'!$A$1:$C$21, 2, FALSE)</f>
        <v>400</v>
      </c>
      <c r="C96" s="12">
        <f t="shared" si="8"/>
        <v>40</v>
      </c>
      <c r="D96">
        <v>2234886</v>
      </c>
      <c r="E96" t="s">
        <v>548</v>
      </c>
      <c r="F96" t="s">
        <v>924</v>
      </c>
      <c r="G96" t="s">
        <v>391</v>
      </c>
      <c r="H96" s="12" t="s">
        <v>391</v>
      </c>
      <c r="I96" s="12" t="s">
        <v>933</v>
      </c>
      <c r="J96" t="s">
        <v>786</v>
      </c>
      <c r="K96">
        <v>1</v>
      </c>
      <c r="L96">
        <v>24</v>
      </c>
      <c r="M96">
        <v>218</v>
      </c>
      <c r="N96">
        <v>302</v>
      </c>
      <c r="O96">
        <v>40817</v>
      </c>
      <c r="P96">
        <v>42082</v>
      </c>
      <c r="Q96" t="s">
        <v>655</v>
      </c>
      <c r="R96" t="s">
        <v>934</v>
      </c>
      <c r="AA96" s="17">
        <f t="shared" si="9"/>
        <v>2234886</v>
      </c>
      <c r="AB96" s="17" t="str">
        <f t="shared" si="10"/>
        <v>Hot Food Holding Cabinet - Full-Size</v>
      </c>
      <c r="AC96" s="9" t="str">
        <f t="shared" si="11"/>
        <v>Traulsen</v>
      </c>
      <c r="AD96" s="18" t="str">
        <f t="shared" si="12"/>
        <v>G14310</v>
      </c>
      <c r="AE96" s="18">
        <f t="shared" si="13"/>
        <v>400</v>
      </c>
      <c r="AF96" s="18">
        <f t="shared" si="14"/>
        <v>40</v>
      </c>
    </row>
    <row r="97" spans="1:32" x14ac:dyDescent="0.25">
      <c r="A97" s="9" t="str">
        <f>IF(L97&lt;=10, "Hot Food Holding Cabinet - Half-Size", IF(L97&gt;=15, "Hot Food Holding Cabinet - Full-Size", "Hot Food Holding Cabinet - Three-Quarter-Size"))</f>
        <v>Hot Food Holding Cabinet - Full-Size</v>
      </c>
      <c r="B97" s="12">
        <f>VLOOKUP(A97, 'Measures with Incentive Levels'!$A$1:$C$21, 2, FALSE)</f>
        <v>400</v>
      </c>
      <c r="C97" s="12">
        <f t="shared" si="8"/>
        <v>40</v>
      </c>
      <c r="D97">
        <v>2234887</v>
      </c>
      <c r="E97" t="s">
        <v>548</v>
      </c>
      <c r="F97" t="s">
        <v>924</v>
      </c>
      <c r="G97" t="s">
        <v>392</v>
      </c>
      <c r="H97" s="12" t="s">
        <v>392</v>
      </c>
      <c r="I97" s="12" t="s">
        <v>935</v>
      </c>
      <c r="J97" t="s">
        <v>882</v>
      </c>
      <c r="K97">
        <v>2</v>
      </c>
      <c r="L97">
        <v>24</v>
      </c>
      <c r="M97">
        <v>218</v>
      </c>
      <c r="N97">
        <v>302</v>
      </c>
      <c r="O97">
        <v>40817</v>
      </c>
      <c r="P97">
        <v>42082</v>
      </c>
      <c r="Q97" t="s">
        <v>655</v>
      </c>
      <c r="R97" t="s">
        <v>936</v>
      </c>
      <c r="AA97" s="17">
        <f t="shared" si="9"/>
        <v>2234887</v>
      </c>
      <c r="AB97" s="17" t="str">
        <f t="shared" si="10"/>
        <v>Hot Food Holding Cabinet - Full-Size</v>
      </c>
      <c r="AC97" s="9" t="str">
        <f t="shared" si="11"/>
        <v>Traulsen</v>
      </c>
      <c r="AD97" s="18" t="str">
        <f t="shared" si="12"/>
        <v>RHF132W-HHG</v>
      </c>
      <c r="AE97" s="18">
        <f t="shared" si="13"/>
        <v>400</v>
      </c>
      <c r="AF97" s="18">
        <f t="shared" si="14"/>
        <v>40</v>
      </c>
    </row>
    <row r="98" spans="1:32" x14ac:dyDescent="0.25">
      <c r="A98" s="9" t="str">
        <f>IF(L98&lt;=10, "Hot Food Holding Cabinet - Half-Size", IF(L98&gt;=15, "Hot Food Holding Cabinet - Full-Size", "Hot Food Holding Cabinet - Three-Quarter-Size"))</f>
        <v>Hot Food Holding Cabinet - Full-Size</v>
      </c>
      <c r="B98" s="12">
        <f>VLOOKUP(A98, 'Measures with Incentive Levels'!$A$1:$C$21, 2, FALSE)</f>
        <v>400</v>
      </c>
      <c r="C98" s="12">
        <f t="shared" si="8"/>
        <v>40</v>
      </c>
      <c r="D98">
        <v>2234888</v>
      </c>
      <c r="E98" t="s">
        <v>548</v>
      </c>
      <c r="F98" t="s">
        <v>924</v>
      </c>
      <c r="G98" t="s">
        <v>393</v>
      </c>
      <c r="H98" s="12" t="s">
        <v>393</v>
      </c>
      <c r="I98" s="12" t="s">
        <v>937</v>
      </c>
      <c r="J98" t="s">
        <v>786</v>
      </c>
      <c r="K98">
        <v>2</v>
      </c>
      <c r="L98">
        <v>24</v>
      </c>
      <c r="M98">
        <v>218</v>
      </c>
      <c r="N98">
        <v>302</v>
      </c>
      <c r="O98">
        <v>40817</v>
      </c>
      <c r="P98">
        <v>42082</v>
      </c>
      <c r="Q98" t="s">
        <v>655</v>
      </c>
      <c r="R98" t="s">
        <v>938</v>
      </c>
      <c r="AA98" s="17">
        <f t="shared" si="9"/>
        <v>2234888</v>
      </c>
      <c r="AB98" s="17" t="str">
        <f t="shared" si="10"/>
        <v>Hot Food Holding Cabinet - Full-Size</v>
      </c>
      <c r="AC98" s="9" t="str">
        <f t="shared" si="11"/>
        <v>Traulsen</v>
      </c>
      <c r="AD98" s="18" t="str">
        <f t="shared" si="12"/>
        <v>RHF132W-HHS</v>
      </c>
      <c r="AE98" s="18">
        <f t="shared" si="13"/>
        <v>400</v>
      </c>
      <c r="AF98" s="18">
        <f t="shared" si="14"/>
        <v>40</v>
      </c>
    </row>
    <row r="99" spans="1:32" x14ac:dyDescent="0.25">
      <c r="A99" s="9" t="str">
        <f>IF(L99&lt;=10, "Hot Food Holding Cabinet - Half-Size", IF(L99&gt;=15, "Hot Food Holding Cabinet - Full-Size", "Hot Food Holding Cabinet - Three-Quarter-Size"))</f>
        <v>Hot Food Holding Cabinet - Full-Size</v>
      </c>
      <c r="B99" s="12">
        <f>VLOOKUP(A99, 'Measures with Incentive Levels'!$A$1:$C$21, 2, FALSE)</f>
        <v>400</v>
      </c>
      <c r="C99" s="12">
        <f t="shared" si="8"/>
        <v>40</v>
      </c>
      <c r="D99">
        <v>2234889</v>
      </c>
      <c r="E99" t="s">
        <v>548</v>
      </c>
      <c r="F99" t="s">
        <v>924</v>
      </c>
      <c r="G99" t="s">
        <v>394</v>
      </c>
      <c r="H99" s="12" t="s">
        <v>394</v>
      </c>
      <c r="I99" s="12" t="s">
        <v>939</v>
      </c>
      <c r="J99" t="s">
        <v>786</v>
      </c>
      <c r="K99">
        <v>2</v>
      </c>
      <c r="L99">
        <v>24</v>
      </c>
      <c r="M99">
        <v>218</v>
      </c>
      <c r="N99">
        <v>302</v>
      </c>
      <c r="O99">
        <v>40817</v>
      </c>
      <c r="P99">
        <v>42082</v>
      </c>
      <c r="Q99" t="s">
        <v>655</v>
      </c>
      <c r="R99" t="s">
        <v>940</v>
      </c>
      <c r="AA99" s="17">
        <f t="shared" si="9"/>
        <v>2234889</v>
      </c>
      <c r="AB99" s="17" t="str">
        <f t="shared" si="10"/>
        <v>Hot Food Holding Cabinet - Full-Size</v>
      </c>
      <c r="AC99" s="9" t="str">
        <f t="shared" si="11"/>
        <v>Traulsen</v>
      </c>
      <c r="AD99" s="18" t="str">
        <f t="shared" si="12"/>
        <v>G14300</v>
      </c>
      <c r="AE99" s="18">
        <f t="shared" si="13"/>
        <v>400</v>
      </c>
      <c r="AF99" s="18">
        <f t="shared" si="14"/>
        <v>40</v>
      </c>
    </row>
    <row r="100" spans="1:32" x14ac:dyDescent="0.25">
      <c r="A100" s="9" t="str">
        <f>IF(L100&lt;=10, "Hot Food Holding Cabinet - Half-Size", IF(L100&gt;=15, "Hot Food Holding Cabinet - Full-Size", "Hot Food Holding Cabinet - Three-Quarter-Size"))</f>
        <v>Hot Food Holding Cabinet - Full-Size</v>
      </c>
      <c r="B100" s="12">
        <f>VLOOKUP(A100, 'Measures with Incentive Levels'!$A$1:$C$21, 2, FALSE)</f>
        <v>400</v>
      </c>
      <c r="C100" s="12">
        <f t="shared" si="8"/>
        <v>40</v>
      </c>
      <c r="D100">
        <v>2234890</v>
      </c>
      <c r="E100" t="s">
        <v>548</v>
      </c>
      <c r="F100" t="s">
        <v>924</v>
      </c>
      <c r="G100" t="s">
        <v>395</v>
      </c>
      <c r="H100" s="12" t="s">
        <v>395</v>
      </c>
      <c r="I100" s="12" t="s">
        <v>941</v>
      </c>
      <c r="J100" t="s">
        <v>786</v>
      </c>
      <c r="K100">
        <v>2</v>
      </c>
      <c r="L100">
        <v>26</v>
      </c>
      <c r="M100">
        <v>184</v>
      </c>
      <c r="N100">
        <v>306</v>
      </c>
      <c r="O100">
        <v>40817</v>
      </c>
      <c r="P100">
        <v>42082</v>
      </c>
      <c r="Q100" t="s">
        <v>655</v>
      </c>
      <c r="R100" t="s">
        <v>942</v>
      </c>
      <c r="AA100" s="17">
        <f t="shared" si="9"/>
        <v>2234890</v>
      </c>
      <c r="AB100" s="17" t="str">
        <f t="shared" si="10"/>
        <v>Hot Food Holding Cabinet - Full-Size</v>
      </c>
      <c r="AC100" s="9" t="str">
        <f t="shared" si="11"/>
        <v>Traulsen</v>
      </c>
      <c r="AD100" s="18" t="str">
        <f t="shared" si="12"/>
        <v>RHF132WP-FHS</v>
      </c>
      <c r="AE100" s="18">
        <f t="shared" si="13"/>
        <v>400</v>
      </c>
      <c r="AF100" s="18">
        <f t="shared" si="14"/>
        <v>40</v>
      </c>
    </row>
    <row r="101" spans="1:32" x14ac:dyDescent="0.25">
      <c r="A101" s="9" t="str">
        <f>IF(L101&lt;=10, "Hot Food Holding Cabinet - Half-Size", IF(L101&gt;=15, "Hot Food Holding Cabinet - Full-Size", "Hot Food Holding Cabinet - Three-Quarter-Size"))</f>
        <v>Hot Food Holding Cabinet - Full-Size</v>
      </c>
      <c r="B101" s="12">
        <f>VLOOKUP(A101, 'Measures with Incentive Levels'!$A$1:$C$21, 2, FALSE)</f>
        <v>400</v>
      </c>
      <c r="C101" s="12">
        <f t="shared" si="8"/>
        <v>40</v>
      </c>
      <c r="D101">
        <v>2234873</v>
      </c>
      <c r="E101" t="s">
        <v>548</v>
      </c>
      <c r="F101" t="s">
        <v>924</v>
      </c>
      <c r="G101" t="s">
        <v>377</v>
      </c>
      <c r="H101" s="12" t="s">
        <v>377</v>
      </c>
      <c r="I101" s="12" t="s">
        <v>943</v>
      </c>
      <c r="J101" t="s">
        <v>786</v>
      </c>
      <c r="K101">
        <v>4</v>
      </c>
      <c r="L101">
        <v>52</v>
      </c>
      <c r="M101">
        <v>230</v>
      </c>
      <c r="N101">
        <v>401</v>
      </c>
      <c r="O101">
        <v>40817</v>
      </c>
      <c r="P101">
        <v>42082</v>
      </c>
      <c r="Q101" t="s">
        <v>655</v>
      </c>
      <c r="R101" t="s">
        <v>944</v>
      </c>
      <c r="AA101" s="17">
        <f t="shared" si="9"/>
        <v>2234873</v>
      </c>
      <c r="AB101" s="17" t="str">
        <f t="shared" si="10"/>
        <v>Hot Food Holding Cabinet - Full-Size</v>
      </c>
      <c r="AC101" s="9" t="str">
        <f t="shared" si="11"/>
        <v>Traulsen</v>
      </c>
      <c r="AD101" s="18" t="str">
        <f t="shared" si="12"/>
        <v>RHF232W-HHS</v>
      </c>
      <c r="AE101" s="18">
        <f t="shared" si="13"/>
        <v>400</v>
      </c>
      <c r="AF101" s="18">
        <f t="shared" si="14"/>
        <v>40</v>
      </c>
    </row>
    <row r="102" spans="1:32" x14ac:dyDescent="0.25">
      <c r="A102" s="9" t="str">
        <f>IF(L102&lt;=10, "Hot Food Holding Cabinet - Half-Size", IF(L102&gt;=15, "Hot Food Holding Cabinet - Full-Size", "Hot Food Holding Cabinet - Three-Quarter-Size"))</f>
        <v>Hot Food Holding Cabinet - Full-Size</v>
      </c>
      <c r="B102" s="12">
        <f>VLOOKUP(A102, 'Measures with Incentive Levels'!$A$1:$C$21, 2, FALSE)</f>
        <v>400</v>
      </c>
      <c r="C102" s="12">
        <f t="shared" si="8"/>
        <v>40</v>
      </c>
      <c r="D102">
        <v>2234876</v>
      </c>
      <c r="E102" t="s">
        <v>548</v>
      </c>
      <c r="F102" t="s">
        <v>924</v>
      </c>
      <c r="G102" t="s">
        <v>380</v>
      </c>
      <c r="H102" s="12" t="s">
        <v>380</v>
      </c>
      <c r="I102" s="12" t="s">
        <v>945</v>
      </c>
      <c r="J102" t="s">
        <v>786</v>
      </c>
      <c r="K102">
        <v>8</v>
      </c>
      <c r="L102">
        <v>55</v>
      </c>
      <c r="M102">
        <v>275</v>
      </c>
      <c r="N102">
        <v>412</v>
      </c>
      <c r="O102">
        <v>40817</v>
      </c>
      <c r="P102">
        <v>42082</v>
      </c>
      <c r="Q102" t="s">
        <v>655</v>
      </c>
      <c r="R102" t="s">
        <v>946</v>
      </c>
      <c r="AA102" s="17">
        <f t="shared" si="9"/>
        <v>2234876</v>
      </c>
      <c r="AB102" s="17" t="str">
        <f t="shared" si="10"/>
        <v>Hot Food Holding Cabinet - Full-Size</v>
      </c>
      <c r="AC102" s="9" t="str">
        <f t="shared" si="11"/>
        <v>Traulsen</v>
      </c>
      <c r="AD102" s="18" t="str">
        <f t="shared" si="12"/>
        <v>RHF232WP-HHS</v>
      </c>
      <c r="AE102" s="18">
        <f t="shared" si="13"/>
        <v>400</v>
      </c>
      <c r="AF102" s="18">
        <f t="shared" si="14"/>
        <v>40</v>
      </c>
    </row>
    <row r="103" spans="1:32" x14ac:dyDescent="0.25">
      <c r="A103" s="9" t="str">
        <f>IF(L103&lt;=10, "Hot Food Holding Cabinet - Half-Size", IF(L103&gt;=15, "Hot Food Holding Cabinet - Full-Size", "Hot Food Holding Cabinet - Three-Quarter-Size"))</f>
        <v>Hot Food Holding Cabinet - Full-Size</v>
      </c>
      <c r="B103" s="12">
        <f>VLOOKUP(A103, 'Measures with Incentive Levels'!$A$1:$C$21, 2, FALSE)</f>
        <v>400</v>
      </c>
      <c r="C103" s="12">
        <f t="shared" si="8"/>
        <v>40</v>
      </c>
      <c r="D103">
        <v>2234872</v>
      </c>
      <c r="E103" t="s">
        <v>548</v>
      </c>
      <c r="F103" t="s">
        <v>924</v>
      </c>
      <c r="G103" t="s">
        <v>376</v>
      </c>
      <c r="H103" s="12" t="s">
        <v>376</v>
      </c>
      <c r="I103" s="12" t="s">
        <v>947</v>
      </c>
      <c r="J103" t="s">
        <v>786</v>
      </c>
      <c r="K103">
        <v>2</v>
      </c>
      <c r="L103">
        <v>44</v>
      </c>
      <c r="M103">
        <v>255</v>
      </c>
      <c r="N103">
        <v>370</v>
      </c>
      <c r="O103">
        <v>40817</v>
      </c>
      <c r="P103">
        <v>42082</v>
      </c>
      <c r="Q103" t="s">
        <v>655</v>
      </c>
      <c r="R103" t="s">
        <v>948</v>
      </c>
      <c r="AA103" s="17">
        <f t="shared" si="9"/>
        <v>2234872</v>
      </c>
      <c r="AB103" s="17" t="str">
        <f t="shared" si="10"/>
        <v>Hot Food Holding Cabinet - Full-Size</v>
      </c>
      <c r="AC103" s="9" t="str">
        <f t="shared" si="11"/>
        <v>Traulsen</v>
      </c>
      <c r="AD103" s="18" t="str">
        <f t="shared" si="12"/>
        <v>G24310</v>
      </c>
      <c r="AE103" s="18">
        <f t="shared" si="13"/>
        <v>400</v>
      </c>
      <c r="AF103" s="18">
        <f t="shared" si="14"/>
        <v>40</v>
      </c>
    </row>
    <row r="104" spans="1:32" x14ac:dyDescent="0.25">
      <c r="A104" s="9" t="str">
        <f>IF(L104&lt;=10, "Hot Food Holding Cabinet - Half-Size", IF(L104&gt;=15, "Hot Food Holding Cabinet - Full-Size", "Hot Food Holding Cabinet - Three-Quarter-Size"))</f>
        <v>Hot Food Holding Cabinet - Full-Size</v>
      </c>
      <c r="B104" s="12">
        <f>VLOOKUP(A104, 'Measures with Incentive Levels'!$A$1:$C$21, 2, FALSE)</f>
        <v>400</v>
      </c>
      <c r="C104" s="12">
        <f t="shared" si="8"/>
        <v>40</v>
      </c>
      <c r="D104">
        <v>2234871</v>
      </c>
      <c r="E104" t="s">
        <v>548</v>
      </c>
      <c r="F104" t="s">
        <v>924</v>
      </c>
      <c r="G104" t="s">
        <v>375</v>
      </c>
      <c r="H104" s="12" t="s">
        <v>375</v>
      </c>
      <c r="I104" s="12" t="s">
        <v>949</v>
      </c>
      <c r="J104" t="s">
        <v>786</v>
      </c>
      <c r="K104">
        <v>2</v>
      </c>
      <c r="L104">
        <v>52</v>
      </c>
      <c r="M104">
        <v>230</v>
      </c>
      <c r="N104">
        <v>401</v>
      </c>
      <c r="O104">
        <v>40817</v>
      </c>
      <c r="P104">
        <v>42082</v>
      </c>
      <c r="Q104" t="s">
        <v>655</v>
      </c>
      <c r="R104" t="s">
        <v>950</v>
      </c>
      <c r="AA104" s="17">
        <f t="shared" si="9"/>
        <v>2234871</v>
      </c>
      <c r="AB104" s="17" t="str">
        <f t="shared" si="10"/>
        <v>Hot Food Holding Cabinet - Full-Size</v>
      </c>
      <c r="AC104" s="9" t="str">
        <f t="shared" si="11"/>
        <v>Traulsen</v>
      </c>
      <c r="AD104" s="18" t="str">
        <f t="shared" si="12"/>
        <v>RHF232W-FHS</v>
      </c>
      <c r="AE104" s="18">
        <f t="shared" si="13"/>
        <v>400</v>
      </c>
      <c r="AF104" s="18">
        <f t="shared" si="14"/>
        <v>40</v>
      </c>
    </row>
    <row r="105" spans="1:32" x14ac:dyDescent="0.25">
      <c r="A105" s="9" t="str">
        <f>IF(L105&lt;=10, "Hot Food Holding Cabinet - Half-Size", IF(L105&gt;=15, "Hot Food Holding Cabinet - Full-Size", "Hot Food Holding Cabinet - Three-Quarter-Size"))</f>
        <v>Hot Food Holding Cabinet - Full-Size</v>
      </c>
      <c r="B105" s="12">
        <f>VLOOKUP(A105, 'Measures with Incentive Levels'!$A$1:$C$21, 2, FALSE)</f>
        <v>400</v>
      </c>
      <c r="C105" s="12">
        <f t="shared" si="8"/>
        <v>40</v>
      </c>
      <c r="D105">
        <v>2234870</v>
      </c>
      <c r="E105" t="s">
        <v>548</v>
      </c>
      <c r="F105" t="s">
        <v>924</v>
      </c>
      <c r="G105" t="s">
        <v>374</v>
      </c>
      <c r="H105" s="12" t="s">
        <v>374</v>
      </c>
      <c r="I105" s="12" t="s">
        <v>951</v>
      </c>
      <c r="J105" t="s">
        <v>786</v>
      </c>
      <c r="K105">
        <v>4</v>
      </c>
      <c r="L105">
        <v>26</v>
      </c>
      <c r="M105">
        <v>184</v>
      </c>
      <c r="N105">
        <v>306</v>
      </c>
      <c r="O105">
        <v>40817</v>
      </c>
      <c r="P105">
        <v>42082</v>
      </c>
      <c r="Q105" t="s">
        <v>655</v>
      </c>
      <c r="R105" t="s">
        <v>952</v>
      </c>
      <c r="AA105" s="17">
        <f t="shared" si="9"/>
        <v>2234870</v>
      </c>
      <c r="AB105" s="17" t="str">
        <f t="shared" si="10"/>
        <v>Hot Food Holding Cabinet - Full-Size</v>
      </c>
      <c r="AC105" s="9" t="str">
        <f t="shared" si="11"/>
        <v>Traulsen</v>
      </c>
      <c r="AD105" s="18" t="str">
        <f t="shared" si="12"/>
        <v>RHF132WP-HHS</v>
      </c>
      <c r="AE105" s="18">
        <f t="shared" si="13"/>
        <v>400</v>
      </c>
      <c r="AF105" s="18">
        <f t="shared" si="14"/>
        <v>40</v>
      </c>
    </row>
    <row r="106" spans="1:32" x14ac:dyDescent="0.25">
      <c r="A106" s="9" t="str">
        <f>IF(L106&lt;=10, "Hot Food Holding Cabinet - Half-Size", IF(L106&gt;=15, "Hot Food Holding Cabinet - Full-Size", "Hot Food Holding Cabinet - Three-Quarter-Size"))</f>
        <v>Hot Food Holding Cabinet - Full-Size</v>
      </c>
      <c r="B106" s="12">
        <f>VLOOKUP(A106, 'Measures with Incentive Levels'!$A$1:$C$21, 2, FALSE)</f>
        <v>400</v>
      </c>
      <c r="C106" s="12">
        <f t="shared" si="8"/>
        <v>40</v>
      </c>
      <c r="D106">
        <v>2234875</v>
      </c>
      <c r="E106" t="s">
        <v>548</v>
      </c>
      <c r="F106" t="s">
        <v>924</v>
      </c>
      <c r="G106" t="s">
        <v>953</v>
      </c>
      <c r="H106" s="12" t="s">
        <v>379</v>
      </c>
      <c r="I106" s="12" t="s">
        <v>954</v>
      </c>
      <c r="J106" t="s">
        <v>786</v>
      </c>
      <c r="K106">
        <v>4</v>
      </c>
      <c r="L106">
        <v>47</v>
      </c>
      <c r="M106">
        <v>339</v>
      </c>
      <c r="N106">
        <v>382</v>
      </c>
      <c r="O106">
        <v>40817</v>
      </c>
      <c r="P106">
        <v>42082</v>
      </c>
      <c r="Q106" t="s">
        <v>655</v>
      </c>
      <c r="R106" t="s">
        <v>955</v>
      </c>
      <c r="AA106" s="17">
        <f t="shared" si="9"/>
        <v>2234875</v>
      </c>
      <c r="AB106" s="17" t="str">
        <f t="shared" si="10"/>
        <v>Hot Food Holding Cabinet - Full-Size</v>
      </c>
      <c r="AC106" s="9" t="str">
        <f t="shared" si="11"/>
        <v>Traulsen</v>
      </c>
      <c r="AD106" s="18" t="str">
        <f t="shared" si="12"/>
        <v>G24314P</v>
      </c>
      <c r="AE106" s="18">
        <f t="shared" si="13"/>
        <v>400</v>
      </c>
      <c r="AF106" s="18">
        <f t="shared" si="14"/>
        <v>40</v>
      </c>
    </row>
    <row r="107" spans="1:32" x14ac:dyDescent="0.25">
      <c r="A107" s="9" t="str">
        <f>IF(L107&lt;=10, "Hot Food Holding Cabinet - Half-Size", IF(L107&gt;=15, "Hot Food Holding Cabinet - Full-Size", "Hot Food Holding Cabinet - Three-Quarter-Size"))</f>
        <v>Hot Food Holding Cabinet - Full-Size</v>
      </c>
      <c r="B107" s="12">
        <f>VLOOKUP(A107, 'Measures with Incentive Levels'!$A$1:$C$21, 2, FALSE)</f>
        <v>400</v>
      </c>
      <c r="C107" s="12">
        <f t="shared" si="8"/>
        <v>40</v>
      </c>
      <c r="D107">
        <v>2234874</v>
      </c>
      <c r="E107" t="s">
        <v>548</v>
      </c>
      <c r="F107" t="s">
        <v>924</v>
      </c>
      <c r="G107" t="s">
        <v>378</v>
      </c>
      <c r="H107" s="12" t="s">
        <v>378</v>
      </c>
      <c r="I107" s="12" t="s">
        <v>956</v>
      </c>
      <c r="J107" t="s">
        <v>786</v>
      </c>
      <c r="K107">
        <v>4</v>
      </c>
      <c r="L107">
        <v>55</v>
      </c>
      <c r="M107">
        <v>275</v>
      </c>
      <c r="N107">
        <v>412</v>
      </c>
      <c r="O107">
        <v>40817</v>
      </c>
      <c r="P107">
        <v>42082</v>
      </c>
      <c r="Q107" t="s">
        <v>655</v>
      </c>
      <c r="R107" t="s">
        <v>957</v>
      </c>
      <c r="AA107" s="17">
        <f t="shared" si="9"/>
        <v>2234874</v>
      </c>
      <c r="AB107" s="17" t="str">
        <f t="shared" si="10"/>
        <v>Hot Food Holding Cabinet - Full-Size</v>
      </c>
      <c r="AC107" s="9" t="str">
        <f t="shared" si="11"/>
        <v>Traulsen</v>
      </c>
      <c r="AD107" s="18" t="str">
        <f t="shared" si="12"/>
        <v>RHF232WP-FHS</v>
      </c>
      <c r="AE107" s="18">
        <f t="shared" si="13"/>
        <v>400</v>
      </c>
      <c r="AF107" s="18">
        <f t="shared" si="14"/>
        <v>40</v>
      </c>
    </row>
    <row r="108" spans="1:32" x14ac:dyDescent="0.25">
      <c r="A108" s="9" t="str">
        <f>IF(L108&lt;=10, "Hot Food Holding Cabinet - Half-Size", IF(L108&gt;=15, "Hot Food Holding Cabinet - Full-Size", "Hot Food Holding Cabinet - Three-Quarter-Size"))</f>
        <v>Hot Food Holding Cabinet - Full-Size</v>
      </c>
      <c r="B108" s="12">
        <f>VLOOKUP(A108, 'Measures with Incentive Levels'!$A$1:$C$21, 2, FALSE)</f>
        <v>400</v>
      </c>
      <c r="C108" s="12">
        <f t="shared" si="8"/>
        <v>40</v>
      </c>
      <c r="D108">
        <v>2234869</v>
      </c>
      <c r="E108" t="s">
        <v>548</v>
      </c>
      <c r="F108" t="s">
        <v>924</v>
      </c>
      <c r="G108" t="s">
        <v>373</v>
      </c>
      <c r="H108" s="12" t="s">
        <v>373</v>
      </c>
      <c r="I108" s="12" t="s">
        <v>958</v>
      </c>
      <c r="J108" t="s">
        <v>786</v>
      </c>
      <c r="K108">
        <v>2</v>
      </c>
      <c r="L108">
        <v>26</v>
      </c>
      <c r="M108">
        <v>184</v>
      </c>
      <c r="N108">
        <v>306</v>
      </c>
      <c r="O108">
        <v>40817</v>
      </c>
      <c r="P108">
        <v>42082</v>
      </c>
      <c r="Q108" t="s">
        <v>655</v>
      </c>
      <c r="R108" t="s">
        <v>959</v>
      </c>
      <c r="AA108" s="17">
        <f t="shared" si="9"/>
        <v>2234869</v>
      </c>
      <c r="AB108" s="17" t="str">
        <f t="shared" si="10"/>
        <v>Hot Food Holding Cabinet - Full-Size</v>
      </c>
      <c r="AC108" s="9" t="str">
        <f t="shared" si="11"/>
        <v>Traulsen</v>
      </c>
      <c r="AD108" s="18" t="str">
        <f t="shared" si="12"/>
        <v>G14312P</v>
      </c>
      <c r="AE108" s="18">
        <f t="shared" si="13"/>
        <v>400</v>
      </c>
      <c r="AF108" s="18">
        <f t="shared" si="14"/>
        <v>40</v>
      </c>
    </row>
    <row r="109" spans="1:32" x14ac:dyDescent="0.25">
      <c r="A109" s="9" t="str">
        <f>IF(L109&lt;=10, "Hot Food Holding Cabinet - Half-Size", IF(L109&gt;=15, "Hot Food Holding Cabinet - Full-Size", "Hot Food Holding Cabinet - Three-Quarter-Size"))</f>
        <v>Hot Food Holding Cabinet - Full-Size</v>
      </c>
      <c r="B109" s="12">
        <f>VLOOKUP(A109, 'Measures with Incentive Levels'!$A$1:$C$21, 2, FALSE)</f>
        <v>400</v>
      </c>
      <c r="C109" s="12">
        <f t="shared" si="8"/>
        <v>40</v>
      </c>
      <c r="D109">
        <v>2234868</v>
      </c>
      <c r="E109" t="s">
        <v>548</v>
      </c>
      <c r="F109" t="s">
        <v>924</v>
      </c>
      <c r="G109" t="s">
        <v>372</v>
      </c>
      <c r="H109" s="12" t="s">
        <v>372</v>
      </c>
      <c r="I109" s="12" t="s">
        <v>960</v>
      </c>
      <c r="J109" t="s">
        <v>786</v>
      </c>
      <c r="K109">
        <v>4</v>
      </c>
      <c r="L109">
        <v>44</v>
      </c>
      <c r="M109">
        <v>255</v>
      </c>
      <c r="N109">
        <v>370</v>
      </c>
      <c r="O109">
        <v>40817</v>
      </c>
      <c r="P109">
        <v>42082</v>
      </c>
      <c r="Q109" t="s">
        <v>655</v>
      </c>
      <c r="R109" t="s">
        <v>961</v>
      </c>
      <c r="AA109" s="17">
        <f t="shared" si="9"/>
        <v>2234868</v>
      </c>
      <c r="AB109" s="17" t="str">
        <f t="shared" si="10"/>
        <v>Hot Food Holding Cabinet - Full-Size</v>
      </c>
      <c r="AC109" s="9" t="str">
        <f t="shared" si="11"/>
        <v>Traulsen</v>
      </c>
      <c r="AD109" s="18" t="str">
        <f t="shared" si="12"/>
        <v>G24300</v>
      </c>
      <c r="AE109" s="18">
        <f t="shared" si="13"/>
        <v>400</v>
      </c>
      <c r="AF109" s="18">
        <f t="shared" si="14"/>
        <v>40</v>
      </c>
    </row>
    <row r="110" spans="1:32" x14ac:dyDescent="0.25">
      <c r="A110" s="9" t="str">
        <f>IF(L110&lt;=10, "Hot Food Holding Cabinet - Half-Size", IF(L110&gt;=15, "Hot Food Holding Cabinet - Full-Size", "Hot Food Holding Cabinet - Three-Quarter-Size"))</f>
        <v>Hot Food Holding Cabinet - Full-Size</v>
      </c>
      <c r="B110" s="12">
        <f>VLOOKUP(A110, 'Measures with Incentive Levels'!$A$1:$C$21, 2, FALSE)</f>
        <v>400</v>
      </c>
      <c r="C110" s="12">
        <f t="shared" si="8"/>
        <v>40</v>
      </c>
      <c r="D110">
        <v>2234867</v>
      </c>
      <c r="E110" t="s">
        <v>548</v>
      </c>
      <c r="F110" t="s">
        <v>924</v>
      </c>
      <c r="G110" t="s">
        <v>371</v>
      </c>
      <c r="H110" s="12" t="s">
        <v>371</v>
      </c>
      <c r="I110" s="12" t="s">
        <v>962</v>
      </c>
      <c r="J110" t="s">
        <v>786</v>
      </c>
      <c r="K110">
        <v>4</v>
      </c>
      <c r="L110">
        <v>26</v>
      </c>
      <c r="M110">
        <v>184</v>
      </c>
      <c r="N110">
        <v>306</v>
      </c>
      <c r="O110">
        <v>40817</v>
      </c>
      <c r="P110">
        <v>42082</v>
      </c>
      <c r="Q110" t="s">
        <v>655</v>
      </c>
      <c r="R110" t="s">
        <v>963</v>
      </c>
      <c r="AA110" s="17">
        <f t="shared" si="9"/>
        <v>2234867</v>
      </c>
      <c r="AB110" s="17" t="str">
        <f t="shared" si="10"/>
        <v>Hot Food Holding Cabinet - Full-Size</v>
      </c>
      <c r="AC110" s="9" t="str">
        <f t="shared" si="11"/>
        <v>Traulsen</v>
      </c>
      <c r="AD110" s="18" t="str">
        <f t="shared" si="12"/>
        <v>G14302P</v>
      </c>
      <c r="AE110" s="18">
        <f t="shared" si="13"/>
        <v>400</v>
      </c>
      <c r="AF110" s="18">
        <f t="shared" si="14"/>
        <v>40</v>
      </c>
    </row>
    <row r="111" spans="1:32" x14ac:dyDescent="0.25">
      <c r="A111" s="9" t="str">
        <f>IF(L111&lt;=10, "Hot Food Holding Cabinet - Half-Size", IF(L111&gt;=15, "Hot Food Holding Cabinet - Full-Size", "Hot Food Holding Cabinet - Three-Quarter-Size"))</f>
        <v>Hot Food Holding Cabinet - Full-Size</v>
      </c>
      <c r="B111" s="12">
        <f>VLOOKUP(A111, 'Measures with Incentive Levels'!$A$1:$C$21, 2, FALSE)</f>
        <v>400</v>
      </c>
      <c r="C111" s="12">
        <f t="shared" si="8"/>
        <v>40</v>
      </c>
      <c r="D111">
        <v>2234877</v>
      </c>
      <c r="E111" t="s">
        <v>548</v>
      </c>
      <c r="F111" t="s">
        <v>924</v>
      </c>
      <c r="G111" t="s">
        <v>381</v>
      </c>
      <c r="H111" s="12" t="s">
        <v>381</v>
      </c>
      <c r="I111" s="12" t="s">
        <v>964</v>
      </c>
      <c r="J111" t="s">
        <v>786</v>
      </c>
      <c r="K111">
        <v>1</v>
      </c>
      <c r="L111">
        <v>38</v>
      </c>
      <c r="M111">
        <v>233</v>
      </c>
      <c r="N111">
        <v>348</v>
      </c>
      <c r="O111">
        <v>40817</v>
      </c>
      <c r="P111">
        <v>42082</v>
      </c>
      <c r="Q111" t="s">
        <v>655</v>
      </c>
      <c r="R111" t="s">
        <v>965</v>
      </c>
      <c r="AA111" s="17">
        <f t="shared" si="9"/>
        <v>2234877</v>
      </c>
      <c r="AB111" s="17" t="str">
        <f t="shared" si="10"/>
        <v>Hot Food Holding Cabinet - Full-Size</v>
      </c>
      <c r="AC111" s="9" t="str">
        <f t="shared" si="11"/>
        <v>Traulsen</v>
      </c>
      <c r="AD111" s="18" t="str">
        <f t="shared" si="12"/>
        <v>RIH132H-FHS</v>
      </c>
      <c r="AE111" s="18">
        <f t="shared" si="13"/>
        <v>400</v>
      </c>
      <c r="AF111" s="18">
        <f t="shared" si="14"/>
        <v>40</v>
      </c>
    </row>
    <row r="112" spans="1:32" x14ac:dyDescent="0.25">
      <c r="A112" s="9" t="str">
        <f>IF(L112&lt;=10, "Hot Food Holding Cabinet - Half-Size", IF(L112&gt;=15, "Hot Food Holding Cabinet - Full-Size", "Hot Food Holding Cabinet - Three-Quarter-Size"))</f>
        <v>Hot Food Holding Cabinet - Full-Size</v>
      </c>
      <c r="B112" s="12">
        <f>VLOOKUP(A112, 'Measures with Incentive Levels'!$A$1:$C$21, 2, FALSE)</f>
        <v>400</v>
      </c>
      <c r="C112" s="12">
        <f t="shared" si="8"/>
        <v>40</v>
      </c>
      <c r="D112">
        <v>2234878</v>
      </c>
      <c r="E112" t="s">
        <v>548</v>
      </c>
      <c r="F112" t="s">
        <v>924</v>
      </c>
      <c r="G112" t="s">
        <v>382</v>
      </c>
      <c r="H112" s="12" t="s">
        <v>382</v>
      </c>
      <c r="I112" s="12" t="s">
        <v>966</v>
      </c>
      <c r="J112" t="s">
        <v>786</v>
      </c>
      <c r="K112">
        <v>1</v>
      </c>
      <c r="L112">
        <v>36</v>
      </c>
      <c r="M112">
        <v>230</v>
      </c>
      <c r="N112">
        <v>340</v>
      </c>
      <c r="O112">
        <v>40817</v>
      </c>
      <c r="P112">
        <v>42082</v>
      </c>
      <c r="Q112" t="s">
        <v>655</v>
      </c>
      <c r="R112" t="s">
        <v>967</v>
      </c>
      <c r="AA112" s="17">
        <f t="shared" si="9"/>
        <v>2234878</v>
      </c>
      <c r="AB112" s="17" t="str">
        <f t="shared" si="10"/>
        <v>Hot Food Holding Cabinet - Full-Size</v>
      </c>
      <c r="AC112" s="9" t="str">
        <f t="shared" si="11"/>
        <v>Traulsen</v>
      </c>
      <c r="AD112" s="18" t="str">
        <f t="shared" si="12"/>
        <v>RIH132L-FHS</v>
      </c>
      <c r="AE112" s="18">
        <f t="shared" si="13"/>
        <v>400</v>
      </c>
      <c r="AF112" s="18">
        <f t="shared" si="14"/>
        <v>40</v>
      </c>
    </row>
    <row r="113" spans="1:32" x14ac:dyDescent="0.25">
      <c r="A113" s="9" t="str">
        <f>IF(L113&lt;=10, "Hot Food Holding Cabinet - Half-Size", IF(L113&gt;=15, "Hot Food Holding Cabinet - Full-Size", "Hot Food Holding Cabinet - Three-Quarter-Size"))</f>
        <v>Hot Food Holding Cabinet - Full-Size</v>
      </c>
      <c r="B113" s="12">
        <f>VLOOKUP(A113, 'Measures with Incentive Levels'!$A$1:$C$21, 2, FALSE)</f>
        <v>400</v>
      </c>
      <c r="C113" s="12">
        <f t="shared" si="8"/>
        <v>40</v>
      </c>
      <c r="D113">
        <v>2234879</v>
      </c>
      <c r="E113" t="s">
        <v>548</v>
      </c>
      <c r="F113" t="s">
        <v>924</v>
      </c>
      <c r="G113" t="s">
        <v>383</v>
      </c>
      <c r="H113" s="12" t="s">
        <v>383</v>
      </c>
      <c r="I113" s="12" t="s">
        <v>968</v>
      </c>
      <c r="J113" t="s">
        <v>786</v>
      </c>
      <c r="K113">
        <v>8</v>
      </c>
      <c r="L113">
        <v>47</v>
      </c>
      <c r="M113">
        <v>339</v>
      </c>
      <c r="N113">
        <v>382</v>
      </c>
      <c r="O113">
        <v>40817</v>
      </c>
      <c r="P113">
        <v>42082</v>
      </c>
      <c r="Q113" t="s">
        <v>655</v>
      </c>
      <c r="R113" t="s">
        <v>969</v>
      </c>
      <c r="AA113" s="17">
        <f t="shared" si="9"/>
        <v>2234879</v>
      </c>
      <c r="AB113" s="17" t="str">
        <f t="shared" si="10"/>
        <v>Hot Food Holding Cabinet - Full-Size</v>
      </c>
      <c r="AC113" s="9" t="str">
        <f t="shared" si="11"/>
        <v>Traulsen</v>
      </c>
      <c r="AD113" s="18" t="str">
        <f t="shared" si="12"/>
        <v>G24304P</v>
      </c>
      <c r="AE113" s="18">
        <f t="shared" si="13"/>
        <v>400</v>
      </c>
      <c r="AF113" s="18">
        <f t="shared" si="14"/>
        <v>40</v>
      </c>
    </row>
    <row r="114" spans="1:32" x14ac:dyDescent="0.25">
      <c r="A114" s="9" t="str">
        <f>IF(L114&lt;=10, "Hot Food Holding Cabinet - Half-Size", IF(L114&gt;=15, "Hot Food Holding Cabinet - Full-Size", "Hot Food Holding Cabinet - Three-Quarter-Size"))</f>
        <v>Hot Food Holding Cabinet - Full-Size</v>
      </c>
      <c r="B114" s="12">
        <f>VLOOKUP(A114, 'Measures with Incentive Levels'!$A$1:$C$21, 2, FALSE)</f>
        <v>400</v>
      </c>
      <c r="C114" s="12">
        <f t="shared" si="8"/>
        <v>40</v>
      </c>
      <c r="D114">
        <v>2234880</v>
      </c>
      <c r="E114" t="s">
        <v>548</v>
      </c>
      <c r="F114" t="s">
        <v>924</v>
      </c>
      <c r="G114" t="s">
        <v>384</v>
      </c>
      <c r="H114" s="12" t="s">
        <v>384</v>
      </c>
      <c r="I114" s="12" t="s">
        <v>970</v>
      </c>
      <c r="J114" t="s">
        <v>786</v>
      </c>
      <c r="K114">
        <v>2</v>
      </c>
      <c r="L114">
        <v>38</v>
      </c>
      <c r="M114">
        <v>275</v>
      </c>
      <c r="N114">
        <v>348</v>
      </c>
      <c r="O114">
        <v>40817</v>
      </c>
      <c r="P114">
        <v>42082</v>
      </c>
      <c r="Q114" t="s">
        <v>655</v>
      </c>
      <c r="R114" t="s">
        <v>971</v>
      </c>
      <c r="AA114" s="17">
        <f t="shared" si="9"/>
        <v>2234880</v>
      </c>
      <c r="AB114" s="17" t="str">
        <f t="shared" si="10"/>
        <v>Hot Food Holding Cabinet - Full-Size</v>
      </c>
      <c r="AC114" s="9" t="str">
        <f t="shared" si="11"/>
        <v>Traulsen</v>
      </c>
      <c r="AD114" s="18" t="str">
        <f t="shared" si="12"/>
        <v>RIH132LP-FHS</v>
      </c>
      <c r="AE114" s="18">
        <f t="shared" si="13"/>
        <v>400</v>
      </c>
      <c r="AF114" s="18">
        <f t="shared" si="14"/>
        <v>40</v>
      </c>
    </row>
    <row r="115" spans="1:32" x14ac:dyDescent="0.25">
      <c r="A115" s="9" t="str">
        <f>IF(L115&lt;=10, "Hot Food Holding Cabinet - Half-Size", IF(L115&gt;=15, "Hot Food Holding Cabinet - Full-Size", "Hot Food Holding Cabinet - Three-Quarter-Size"))</f>
        <v>Hot Food Holding Cabinet - Full-Size</v>
      </c>
      <c r="B115" s="12">
        <f>VLOOKUP(A115, 'Measures with Incentive Levels'!$A$1:$C$21, 2, FALSE)</f>
        <v>400</v>
      </c>
      <c r="C115" s="12">
        <f t="shared" si="8"/>
        <v>40</v>
      </c>
      <c r="D115">
        <v>2234882</v>
      </c>
      <c r="E115" t="s">
        <v>548</v>
      </c>
      <c r="F115" t="s">
        <v>924</v>
      </c>
      <c r="G115" t="s">
        <v>387</v>
      </c>
      <c r="H115" s="12" t="s">
        <v>387</v>
      </c>
      <c r="I115" s="12" t="s">
        <v>972</v>
      </c>
      <c r="J115" t="s">
        <v>786</v>
      </c>
      <c r="K115">
        <v>2</v>
      </c>
      <c r="L115">
        <v>80</v>
      </c>
      <c r="M115">
        <v>492</v>
      </c>
      <c r="N115">
        <v>507</v>
      </c>
      <c r="O115">
        <v>40817</v>
      </c>
      <c r="P115">
        <v>42082</v>
      </c>
      <c r="Q115" t="s">
        <v>655</v>
      </c>
      <c r="R115" t="s">
        <v>973</v>
      </c>
      <c r="AA115" s="17">
        <f t="shared" si="9"/>
        <v>2234882</v>
      </c>
      <c r="AB115" s="17" t="str">
        <f t="shared" si="10"/>
        <v>Hot Food Holding Cabinet - Full-Size</v>
      </c>
      <c r="AC115" s="9" t="str">
        <f t="shared" si="11"/>
        <v>Traulsen</v>
      </c>
      <c r="AD115" s="18" t="str">
        <f t="shared" si="12"/>
        <v>RIH232LP-FHS</v>
      </c>
      <c r="AE115" s="18">
        <f t="shared" si="13"/>
        <v>400</v>
      </c>
      <c r="AF115" s="18">
        <f t="shared" si="14"/>
        <v>40</v>
      </c>
    </row>
    <row r="116" spans="1:32" x14ac:dyDescent="0.25">
      <c r="A116" s="9" t="str">
        <f>IF(L116&lt;=10, "Hot Food Holding Cabinet - Half-Size", IF(L116&gt;=15, "Hot Food Holding Cabinet - Full-Size", "Hot Food Holding Cabinet - Three-Quarter-Size"))</f>
        <v>Hot Food Holding Cabinet - Full-Size</v>
      </c>
      <c r="B116" s="12">
        <f>VLOOKUP(A116, 'Measures with Incentive Levels'!$A$1:$C$21, 2, FALSE)</f>
        <v>400</v>
      </c>
      <c r="C116" s="12">
        <f t="shared" si="8"/>
        <v>40</v>
      </c>
      <c r="D116">
        <v>2328538</v>
      </c>
      <c r="E116" t="s">
        <v>525</v>
      </c>
      <c r="F116" t="s">
        <v>773</v>
      </c>
      <c r="G116" t="s">
        <v>974</v>
      </c>
      <c r="H116" s="12" t="s">
        <v>974</v>
      </c>
      <c r="J116" t="s">
        <v>786</v>
      </c>
      <c r="K116">
        <v>2</v>
      </c>
      <c r="L116">
        <v>20</v>
      </c>
      <c r="M116">
        <v>282.10000000000002</v>
      </c>
      <c r="N116">
        <v>294</v>
      </c>
      <c r="O116">
        <v>43388</v>
      </c>
      <c r="P116">
        <v>43399</v>
      </c>
      <c r="Q116" t="s">
        <v>655</v>
      </c>
      <c r="R116" t="s">
        <v>975</v>
      </c>
      <c r="AA116" s="17">
        <f t="shared" si="9"/>
        <v>2328538</v>
      </c>
      <c r="AB116" s="17" t="str">
        <f t="shared" si="10"/>
        <v>Hot Food Holding Cabinet - Full-Size</v>
      </c>
      <c r="AC116" s="9" t="str">
        <f t="shared" si="11"/>
        <v>Vulcan</v>
      </c>
      <c r="AD116" s="18" t="str">
        <f t="shared" si="12"/>
        <v>VBP15</v>
      </c>
      <c r="AE116" s="18">
        <f t="shared" si="13"/>
        <v>400</v>
      </c>
      <c r="AF116" s="18">
        <f t="shared" si="14"/>
        <v>40</v>
      </c>
    </row>
    <row r="117" spans="1:32" x14ac:dyDescent="0.25">
      <c r="A117" s="9" t="str">
        <f>IF(L117&lt;=10, "Hot Food Holding Cabinet - Half-Size", IF(L117&gt;=15, "Hot Food Holding Cabinet - Full-Size", "Hot Food Holding Cabinet - Three-Quarter-Size"))</f>
        <v>Hot Food Holding Cabinet - Full-Size</v>
      </c>
      <c r="B117" s="12">
        <f>VLOOKUP(A117, 'Measures with Incentive Levels'!$A$1:$C$21, 2, FALSE)</f>
        <v>400</v>
      </c>
      <c r="C117" s="12">
        <f t="shared" si="8"/>
        <v>40</v>
      </c>
      <c r="D117">
        <v>2328537</v>
      </c>
      <c r="E117" t="s">
        <v>525</v>
      </c>
      <c r="F117" t="s">
        <v>976</v>
      </c>
      <c r="G117" t="s">
        <v>977</v>
      </c>
      <c r="H117" s="12" t="s">
        <v>977</v>
      </c>
      <c r="J117" t="s">
        <v>786</v>
      </c>
      <c r="K117">
        <v>2</v>
      </c>
      <c r="L117">
        <v>20</v>
      </c>
      <c r="M117">
        <v>282.10000000000002</v>
      </c>
      <c r="N117">
        <v>294</v>
      </c>
      <c r="O117">
        <v>43388</v>
      </c>
      <c r="P117">
        <v>43399</v>
      </c>
      <c r="Q117" t="s">
        <v>655</v>
      </c>
      <c r="R117" t="s">
        <v>978</v>
      </c>
      <c r="AA117" s="17">
        <f t="shared" si="9"/>
        <v>2328537</v>
      </c>
      <c r="AB117" s="17" t="str">
        <f t="shared" si="10"/>
        <v>Hot Food Holding Cabinet - Full-Size</v>
      </c>
      <c r="AC117" s="9" t="str">
        <f t="shared" si="11"/>
        <v>WITTCO</v>
      </c>
      <c r="AD117" s="18" t="str">
        <f t="shared" si="12"/>
        <v>1826-15</v>
      </c>
      <c r="AE117" s="18">
        <f t="shared" si="13"/>
        <v>400</v>
      </c>
      <c r="AF117" s="18">
        <f t="shared" si="14"/>
        <v>40</v>
      </c>
    </row>
  </sheetData>
  <autoFilter ref="A1:R1" xr:uid="{D997FC05-CB50-4D5E-9E5C-7FCAB8B805EA}"/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8A84C-9DE9-4D6A-82E5-B00CCD01B4FF}">
  <dimension ref="A1:AF54"/>
  <sheetViews>
    <sheetView workbookViewId="0"/>
  </sheetViews>
  <sheetFormatPr defaultRowHeight="15" x14ac:dyDescent="0.25"/>
  <cols>
    <col min="1" max="1" width="27.85546875" style="9" bestFit="1" customWidth="1"/>
    <col min="2" max="3" width="27.85546875" style="9" customWidth="1"/>
    <col min="4" max="4" width="17.7109375" style="9" customWidth="1"/>
    <col min="5" max="5" width="13.28515625" bestFit="1" customWidth="1"/>
    <col min="6" max="6" width="25.7109375" bestFit="1" customWidth="1"/>
    <col min="7" max="7" width="34.7109375" bestFit="1" customWidth="1"/>
    <col min="8" max="8" width="17.42578125" bestFit="1" customWidth="1"/>
    <col min="9" max="9" width="18.5703125" style="12" bestFit="1" customWidth="1"/>
    <col min="10" max="10" width="19.5703125" style="12" bestFit="1" customWidth="1"/>
    <col min="27" max="27" width="14.140625" bestFit="1" customWidth="1"/>
    <col min="28" max="28" width="16.5703125" customWidth="1"/>
    <col min="29" max="29" width="14" bestFit="1" customWidth="1"/>
    <col min="30" max="30" width="14.140625" bestFit="1" customWidth="1"/>
    <col min="31" max="32" width="13.85546875" bestFit="1" customWidth="1"/>
  </cols>
  <sheetData>
    <row r="1" spans="1:32" s="10" customFormat="1" x14ac:dyDescent="0.25">
      <c r="A1" s="15" t="s">
        <v>2528</v>
      </c>
      <c r="B1" s="14" t="s">
        <v>2531</v>
      </c>
      <c r="C1" s="14" t="s">
        <v>2532</v>
      </c>
      <c r="D1" s="15" t="s">
        <v>2527</v>
      </c>
      <c r="E1" s="10" t="s">
        <v>632</v>
      </c>
      <c r="F1" s="15" t="s">
        <v>2530</v>
      </c>
      <c r="G1" s="10" t="s">
        <v>633</v>
      </c>
      <c r="H1" s="15" t="s">
        <v>2529</v>
      </c>
      <c r="I1" s="11" t="s">
        <v>634</v>
      </c>
      <c r="J1" s="11" t="s">
        <v>1281</v>
      </c>
      <c r="K1" s="10" t="s">
        <v>1282</v>
      </c>
      <c r="L1" s="10" t="s">
        <v>636</v>
      </c>
      <c r="M1" s="10" t="s">
        <v>1283</v>
      </c>
      <c r="N1" s="10" t="s">
        <v>1284</v>
      </c>
      <c r="O1" s="10" t="s">
        <v>1285</v>
      </c>
      <c r="P1" s="10" t="s">
        <v>1286</v>
      </c>
      <c r="Q1" s="10" t="s">
        <v>1287</v>
      </c>
      <c r="R1" s="10" t="s">
        <v>1288</v>
      </c>
      <c r="S1" s="10" t="s">
        <v>780</v>
      </c>
      <c r="T1" s="10" t="s">
        <v>1289</v>
      </c>
      <c r="U1" s="10" t="s">
        <v>1290</v>
      </c>
      <c r="V1" s="10" t="s">
        <v>1291</v>
      </c>
      <c r="W1" s="10" t="s">
        <v>1292</v>
      </c>
      <c r="X1" s="10" t="s">
        <v>1293</v>
      </c>
      <c r="Y1" s="10" t="s">
        <v>1294</v>
      </c>
      <c r="Z1" s="10" t="s">
        <v>1295</v>
      </c>
      <c r="AA1" s="19" t="s">
        <v>2535</v>
      </c>
      <c r="AB1" s="19" t="s">
        <v>2536</v>
      </c>
      <c r="AC1" s="19" t="s">
        <v>2537</v>
      </c>
      <c r="AD1" s="19" t="s">
        <v>2538</v>
      </c>
      <c r="AE1" s="19" t="s">
        <v>2539</v>
      </c>
      <c r="AF1" s="19" t="s">
        <v>2540</v>
      </c>
    </row>
    <row r="2" spans="1:32" x14ac:dyDescent="0.25">
      <c r="A2" s="9" t="str">
        <f>CONCATENATE(J2, " Oven - ", K2)</f>
        <v>Combination Oven - Full-size</v>
      </c>
      <c r="B2" s="12">
        <f>VLOOKUP(A2, 'Measures with Incentive Levels'!$A$1:$C$21, 2, FALSE)</f>
        <v>800</v>
      </c>
      <c r="C2" s="12">
        <f>+B2*0.1</f>
        <v>80</v>
      </c>
      <c r="D2" s="9">
        <v>2232976</v>
      </c>
      <c r="E2" t="s">
        <v>555</v>
      </c>
      <c r="F2" t="s">
        <v>1296</v>
      </c>
      <c r="G2" t="s">
        <v>235</v>
      </c>
      <c r="H2" t="s">
        <v>235</v>
      </c>
      <c r="J2" s="12" t="s">
        <v>1297</v>
      </c>
      <c r="K2" t="s">
        <v>1298</v>
      </c>
      <c r="L2" t="s">
        <v>653</v>
      </c>
      <c r="M2">
        <v>19.2</v>
      </c>
      <c r="O2">
        <v>1.51</v>
      </c>
      <c r="R2">
        <v>80</v>
      </c>
      <c r="S2" t="s">
        <v>1299</v>
      </c>
      <c r="T2" t="s">
        <v>1238</v>
      </c>
      <c r="U2" t="s">
        <v>1300</v>
      </c>
      <c r="V2">
        <v>14</v>
      </c>
      <c r="X2">
        <v>7</v>
      </c>
      <c r="AA2" s="17">
        <f>+D2</f>
        <v>2232976</v>
      </c>
      <c r="AB2" s="17" t="str">
        <f t="shared" ref="AB2" si="0">+A2</f>
        <v>Combination Oven - Full-size</v>
      </c>
      <c r="AC2" s="9" t="str">
        <f>+F2</f>
        <v>Alto-Shaam</v>
      </c>
      <c r="AD2" s="18" t="str">
        <f>+H2</f>
        <v>CTP7-20E</v>
      </c>
      <c r="AE2" s="18">
        <f>+B2</f>
        <v>800</v>
      </c>
      <c r="AF2" s="18">
        <f>+C2</f>
        <v>80</v>
      </c>
    </row>
    <row r="3" spans="1:32" x14ac:dyDescent="0.25">
      <c r="A3" s="9" t="str">
        <f t="shared" ref="A3:A54" si="1">CONCATENATE(J3, " Oven - ", K3)</f>
        <v>Combination Oven - Full-size</v>
      </c>
      <c r="B3" s="12">
        <f>VLOOKUP(A3, 'Measures with Incentive Levels'!$A$1:$C$21, 2, FALSE)</f>
        <v>800</v>
      </c>
      <c r="C3" s="12">
        <f t="shared" ref="C3:C54" si="2">+B3*0.1</f>
        <v>80</v>
      </c>
      <c r="D3" s="9">
        <v>2330205</v>
      </c>
      <c r="E3" t="s">
        <v>1301</v>
      </c>
      <c r="F3" t="s">
        <v>1302</v>
      </c>
      <c r="G3" t="s">
        <v>1303</v>
      </c>
      <c r="H3" t="s">
        <v>1303</v>
      </c>
      <c r="I3" s="12" t="s">
        <v>1304</v>
      </c>
      <c r="J3" s="12" t="s">
        <v>1297</v>
      </c>
      <c r="K3" t="s">
        <v>1298</v>
      </c>
      <c r="L3" t="s">
        <v>653</v>
      </c>
      <c r="M3">
        <v>19.7</v>
      </c>
      <c r="O3">
        <v>1.69</v>
      </c>
      <c r="R3">
        <v>80</v>
      </c>
      <c r="S3" t="s">
        <v>1299</v>
      </c>
      <c r="T3" t="s">
        <v>1238</v>
      </c>
      <c r="U3" t="s">
        <v>1300</v>
      </c>
      <c r="V3">
        <v>16</v>
      </c>
      <c r="X3">
        <v>16</v>
      </c>
      <c r="AA3" s="17">
        <f t="shared" ref="AA3:AA54" si="3">+D3</f>
        <v>2330205</v>
      </c>
      <c r="AB3" s="17" t="str">
        <f t="shared" ref="AB3:AB54" si="4">+A3</f>
        <v>Combination Oven - Full-size</v>
      </c>
      <c r="AC3" s="9" t="str">
        <f t="shared" ref="AC3:AC54" si="5">+F3</f>
        <v>Angelo Po</v>
      </c>
      <c r="AD3" s="18" t="str">
        <f t="shared" ref="AD3:AD54" si="6">+H3</f>
        <v>FX82E3T</v>
      </c>
      <c r="AE3" s="18">
        <f t="shared" ref="AE3:AE54" si="7">+B3</f>
        <v>800</v>
      </c>
      <c r="AF3" s="18">
        <f t="shared" ref="AF3:AF54" si="8">+C3</f>
        <v>80</v>
      </c>
    </row>
    <row r="4" spans="1:32" x14ac:dyDescent="0.25">
      <c r="A4" s="9" t="str">
        <f t="shared" si="1"/>
        <v>Combination Oven - Full-size</v>
      </c>
      <c r="B4" s="12">
        <f>VLOOKUP(A4, 'Measures with Incentive Levels'!$A$1:$C$21, 2, FALSE)</f>
        <v>800</v>
      </c>
      <c r="C4" s="12">
        <f t="shared" si="2"/>
        <v>80</v>
      </c>
      <c r="D4" s="9">
        <v>2332637</v>
      </c>
      <c r="E4" t="s">
        <v>1301</v>
      </c>
      <c r="F4" t="s">
        <v>1302</v>
      </c>
      <c r="G4" t="s">
        <v>1305</v>
      </c>
      <c r="H4" t="s">
        <v>1305</v>
      </c>
      <c r="I4" s="12" t="s">
        <v>1306</v>
      </c>
      <c r="J4" s="12" t="s">
        <v>1297</v>
      </c>
      <c r="K4" t="s">
        <v>1298</v>
      </c>
      <c r="L4" t="s">
        <v>653</v>
      </c>
      <c r="M4">
        <v>19.7</v>
      </c>
      <c r="O4">
        <v>1.69</v>
      </c>
      <c r="R4">
        <v>80</v>
      </c>
      <c r="S4" t="s">
        <v>1299</v>
      </c>
      <c r="T4" t="s">
        <v>1238</v>
      </c>
      <c r="U4" t="s">
        <v>1300</v>
      </c>
      <c r="V4">
        <v>16</v>
      </c>
      <c r="X4">
        <v>16</v>
      </c>
      <c r="AA4" s="17">
        <f t="shared" si="3"/>
        <v>2332637</v>
      </c>
      <c r="AB4" s="17" t="str">
        <f t="shared" si="4"/>
        <v>Combination Oven - Full-size</v>
      </c>
      <c r="AC4" s="9" t="str">
        <f t="shared" si="5"/>
        <v>Angelo Po</v>
      </c>
      <c r="AD4" s="18" t="str">
        <f t="shared" si="6"/>
        <v>FX82E3</v>
      </c>
      <c r="AE4" s="18">
        <f t="shared" si="7"/>
        <v>800</v>
      </c>
      <c r="AF4" s="18">
        <f t="shared" si="8"/>
        <v>80</v>
      </c>
    </row>
    <row r="5" spans="1:32" x14ac:dyDescent="0.25">
      <c r="A5" s="9" t="str">
        <f t="shared" si="1"/>
        <v>Combination Oven - Full-size</v>
      </c>
      <c r="B5" s="12">
        <f>VLOOKUP(A5, 'Measures with Incentive Levels'!$A$1:$C$21, 2, FALSE)</f>
        <v>800</v>
      </c>
      <c r="C5" s="12">
        <f t="shared" si="2"/>
        <v>80</v>
      </c>
      <c r="D5" s="9">
        <v>2247632</v>
      </c>
      <c r="E5" t="s">
        <v>552</v>
      </c>
      <c r="F5" t="s">
        <v>1320</v>
      </c>
      <c r="G5" t="s">
        <v>214</v>
      </c>
      <c r="H5" t="s">
        <v>214</v>
      </c>
      <c r="J5" s="12" t="s">
        <v>1297</v>
      </c>
      <c r="K5" t="s">
        <v>1298</v>
      </c>
      <c r="L5" t="s">
        <v>653</v>
      </c>
      <c r="M5">
        <v>15.9</v>
      </c>
      <c r="O5">
        <v>1.36</v>
      </c>
      <c r="R5">
        <v>81</v>
      </c>
      <c r="S5" t="s">
        <v>1299</v>
      </c>
      <c r="T5" t="s">
        <v>1238</v>
      </c>
      <c r="U5" t="s">
        <v>1300</v>
      </c>
      <c r="V5">
        <v>14</v>
      </c>
      <c r="X5">
        <v>7</v>
      </c>
      <c r="AA5" s="17">
        <f t="shared" si="3"/>
        <v>2247632</v>
      </c>
      <c r="AB5" s="17" t="str">
        <f t="shared" si="4"/>
        <v>Combination Oven - Full-size</v>
      </c>
      <c r="AC5" s="9" t="str">
        <f t="shared" si="5"/>
        <v>Convotherm</v>
      </c>
      <c r="AD5" s="18" t="str">
        <f t="shared" si="6"/>
        <v>C4eD 6.20 ES</v>
      </c>
      <c r="AE5" s="18">
        <f t="shared" si="7"/>
        <v>800</v>
      </c>
      <c r="AF5" s="18">
        <f t="shared" si="8"/>
        <v>80</v>
      </c>
    </row>
    <row r="6" spans="1:32" x14ac:dyDescent="0.25">
      <c r="A6" s="9" t="str">
        <f t="shared" si="1"/>
        <v>Combination Oven - Half-size</v>
      </c>
      <c r="B6" s="12">
        <f>VLOOKUP(A6, 'Measures with Incentive Levels'!$A$1:$C$21, 2, FALSE)</f>
        <v>400</v>
      </c>
      <c r="C6" s="12">
        <f t="shared" si="2"/>
        <v>40</v>
      </c>
      <c r="D6" s="9">
        <v>2226578</v>
      </c>
      <c r="E6" t="s">
        <v>552</v>
      </c>
      <c r="F6" t="s">
        <v>1320</v>
      </c>
      <c r="G6" t="s">
        <v>210</v>
      </c>
      <c r="H6" t="s">
        <v>210</v>
      </c>
      <c r="J6" s="12" t="s">
        <v>1297</v>
      </c>
      <c r="K6" t="s">
        <v>1314</v>
      </c>
      <c r="L6" t="s">
        <v>653</v>
      </c>
      <c r="M6">
        <v>15.9</v>
      </c>
      <c r="O6">
        <v>1.19</v>
      </c>
      <c r="R6">
        <v>78</v>
      </c>
      <c r="S6" t="s">
        <v>1299</v>
      </c>
      <c r="T6" t="s">
        <v>1238</v>
      </c>
      <c r="U6" t="s">
        <v>1300</v>
      </c>
      <c r="V6">
        <v>10</v>
      </c>
      <c r="W6">
        <v>11</v>
      </c>
      <c r="AA6" s="17">
        <f t="shared" si="3"/>
        <v>2226578</v>
      </c>
      <c r="AB6" s="17" t="str">
        <f t="shared" si="4"/>
        <v>Combination Oven - Half-size</v>
      </c>
      <c r="AC6" s="9" t="str">
        <f t="shared" si="5"/>
        <v>Convotherm</v>
      </c>
      <c r="AD6" s="18" t="str">
        <f t="shared" si="6"/>
        <v>C4eD 10.10 ES</v>
      </c>
      <c r="AE6" s="18">
        <f t="shared" si="7"/>
        <v>400</v>
      </c>
      <c r="AF6" s="18">
        <f t="shared" si="8"/>
        <v>40</v>
      </c>
    </row>
    <row r="7" spans="1:32" x14ac:dyDescent="0.25">
      <c r="A7" s="9" t="str">
        <f t="shared" si="1"/>
        <v>Combination Oven - Full-size</v>
      </c>
      <c r="B7" s="12">
        <f>VLOOKUP(A7, 'Measures with Incentive Levels'!$A$1:$C$21, 2, FALSE)</f>
        <v>800</v>
      </c>
      <c r="C7" s="12">
        <f t="shared" si="2"/>
        <v>80</v>
      </c>
      <c r="D7" s="9">
        <v>2265954</v>
      </c>
      <c r="E7" t="s">
        <v>552</v>
      </c>
      <c r="F7" t="s">
        <v>1320</v>
      </c>
      <c r="G7" t="s">
        <v>211</v>
      </c>
      <c r="H7" t="s">
        <v>211</v>
      </c>
      <c r="J7" s="12" t="s">
        <v>1297</v>
      </c>
      <c r="K7" t="s">
        <v>1298</v>
      </c>
      <c r="L7" t="s">
        <v>653</v>
      </c>
      <c r="M7">
        <v>22.1</v>
      </c>
      <c r="O7">
        <v>1.74</v>
      </c>
      <c r="R7">
        <v>81</v>
      </c>
      <c r="S7" t="s">
        <v>1299</v>
      </c>
      <c r="T7" t="s">
        <v>1238</v>
      </c>
      <c r="U7" t="s">
        <v>1321</v>
      </c>
      <c r="V7">
        <v>20</v>
      </c>
      <c r="X7">
        <v>10</v>
      </c>
      <c r="AA7" s="17">
        <f t="shared" si="3"/>
        <v>2265954</v>
      </c>
      <c r="AB7" s="17" t="str">
        <f t="shared" si="4"/>
        <v>Combination Oven - Full-size</v>
      </c>
      <c r="AC7" s="9" t="str">
        <f t="shared" si="5"/>
        <v>Convotherm</v>
      </c>
      <c r="AD7" s="18" t="str">
        <f t="shared" si="6"/>
        <v>C4eD 10.20 EB</v>
      </c>
      <c r="AE7" s="18">
        <f t="shared" si="7"/>
        <v>800</v>
      </c>
      <c r="AF7" s="18">
        <f t="shared" si="8"/>
        <v>80</v>
      </c>
    </row>
    <row r="8" spans="1:32" x14ac:dyDescent="0.25">
      <c r="A8" s="9" t="str">
        <f t="shared" si="1"/>
        <v>Combination Oven - Full-size</v>
      </c>
      <c r="B8" s="12">
        <f>VLOOKUP(A8, 'Measures with Incentive Levels'!$A$1:$C$21, 2, FALSE)</f>
        <v>800</v>
      </c>
      <c r="C8" s="12">
        <f t="shared" si="2"/>
        <v>80</v>
      </c>
      <c r="D8" s="9">
        <v>2253464</v>
      </c>
      <c r="E8" t="s">
        <v>552</v>
      </c>
      <c r="F8" t="s">
        <v>1320</v>
      </c>
      <c r="G8" t="s">
        <v>212</v>
      </c>
      <c r="H8" t="s">
        <v>212</v>
      </c>
      <c r="J8" s="12" t="s">
        <v>1297</v>
      </c>
      <c r="K8" t="s">
        <v>1298</v>
      </c>
      <c r="L8" t="s">
        <v>653</v>
      </c>
      <c r="M8">
        <v>27.4</v>
      </c>
      <c r="O8">
        <v>1.68</v>
      </c>
      <c r="R8">
        <v>83</v>
      </c>
      <c r="S8" t="s">
        <v>1299</v>
      </c>
      <c r="T8" t="s">
        <v>1238</v>
      </c>
      <c r="U8" t="s">
        <v>1300</v>
      </c>
      <c r="V8">
        <v>20</v>
      </c>
      <c r="X8">
        <v>10</v>
      </c>
      <c r="AA8" s="17">
        <f t="shared" si="3"/>
        <v>2253464</v>
      </c>
      <c r="AB8" s="17" t="str">
        <f t="shared" si="4"/>
        <v>Combination Oven - Full-size</v>
      </c>
      <c r="AC8" s="9" t="str">
        <f t="shared" si="5"/>
        <v>Convotherm</v>
      </c>
      <c r="AD8" s="18" t="str">
        <f t="shared" si="6"/>
        <v>C4eD 10.20 ES</v>
      </c>
      <c r="AE8" s="18">
        <f t="shared" si="7"/>
        <v>800</v>
      </c>
      <c r="AF8" s="18">
        <f t="shared" si="8"/>
        <v>80</v>
      </c>
    </row>
    <row r="9" spans="1:32" x14ac:dyDescent="0.25">
      <c r="A9" s="9" t="str">
        <f t="shared" si="1"/>
        <v>Combination Oven - Full-size</v>
      </c>
      <c r="B9" s="12">
        <f>VLOOKUP(A9, 'Measures with Incentive Levels'!$A$1:$C$21, 2, FALSE)</f>
        <v>800</v>
      </c>
      <c r="C9" s="12">
        <f t="shared" si="2"/>
        <v>80</v>
      </c>
      <c r="D9" s="9">
        <v>2238453</v>
      </c>
      <c r="E9" t="s">
        <v>552</v>
      </c>
      <c r="F9" t="s">
        <v>1320</v>
      </c>
      <c r="G9" t="s">
        <v>213</v>
      </c>
      <c r="H9" t="s">
        <v>213</v>
      </c>
      <c r="J9" s="12" t="s">
        <v>1297</v>
      </c>
      <c r="K9" t="s">
        <v>1298</v>
      </c>
      <c r="L9" t="s">
        <v>653</v>
      </c>
      <c r="M9">
        <v>15.9</v>
      </c>
      <c r="O9">
        <v>1.42</v>
      </c>
      <c r="R9">
        <v>79</v>
      </c>
      <c r="S9" t="s">
        <v>1299</v>
      </c>
      <c r="T9" t="s">
        <v>1238</v>
      </c>
      <c r="U9" t="s">
        <v>1321</v>
      </c>
      <c r="V9">
        <v>14</v>
      </c>
      <c r="X9">
        <v>7</v>
      </c>
      <c r="AA9" s="17">
        <f t="shared" si="3"/>
        <v>2238453</v>
      </c>
      <c r="AB9" s="17" t="str">
        <f t="shared" si="4"/>
        <v>Combination Oven - Full-size</v>
      </c>
      <c r="AC9" s="9" t="str">
        <f t="shared" si="5"/>
        <v>Convotherm</v>
      </c>
      <c r="AD9" s="18" t="str">
        <f t="shared" si="6"/>
        <v>C4eD 6.20 EB</v>
      </c>
      <c r="AE9" s="18">
        <f t="shared" si="7"/>
        <v>800</v>
      </c>
      <c r="AF9" s="18">
        <f t="shared" si="8"/>
        <v>80</v>
      </c>
    </row>
    <row r="10" spans="1:32" x14ac:dyDescent="0.25">
      <c r="A10" s="9" t="str">
        <f t="shared" si="1"/>
        <v>Combination Oven - Full-size</v>
      </c>
      <c r="B10" s="12">
        <f>VLOOKUP(A10, 'Measures with Incentive Levels'!$A$1:$C$21, 2, FALSE)</f>
        <v>800</v>
      </c>
      <c r="C10" s="12">
        <f t="shared" si="2"/>
        <v>80</v>
      </c>
      <c r="D10" s="9">
        <v>2238455</v>
      </c>
      <c r="E10" t="s">
        <v>552</v>
      </c>
      <c r="F10" t="s">
        <v>1320</v>
      </c>
      <c r="G10" t="s">
        <v>218</v>
      </c>
      <c r="H10" t="s">
        <v>218</v>
      </c>
      <c r="J10" s="12" t="s">
        <v>1297</v>
      </c>
      <c r="K10" t="s">
        <v>1298</v>
      </c>
      <c r="L10" t="s">
        <v>653</v>
      </c>
      <c r="M10">
        <v>15.9</v>
      </c>
      <c r="O10">
        <v>1.42</v>
      </c>
      <c r="R10">
        <v>79</v>
      </c>
      <c r="S10" t="s">
        <v>1299</v>
      </c>
      <c r="T10" t="s">
        <v>1238</v>
      </c>
      <c r="U10" t="s">
        <v>1321</v>
      </c>
      <c r="V10">
        <v>14</v>
      </c>
      <c r="X10">
        <v>7</v>
      </c>
      <c r="AA10" s="17">
        <f t="shared" si="3"/>
        <v>2238455</v>
      </c>
      <c r="AB10" s="17" t="str">
        <f t="shared" si="4"/>
        <v>Combination Oven - Full-size</v>
      </c>
      <c r="AC10" s="9" t="str">
        <f t="shared" si="5"/>
        <v>Convotherm</v>
      </c>
      <c r="AD10" s="18" t="str">
        <f t="shared" si="6"/>
        <v>C4eT 6.20 EB</v>
      </c>
      <c r="AE10" s="18">
        <f t="shared" si="7"/>
        <v>800</v>
      </c>
      <c r="AF10" s="18">
        <f t="shared" si="8"/>
        <v>80</v>
      </c>
    </row>
    <row r="11" spans="1:32" x14ac:dyDescent="0.25">
      <c r="A11" s="9" t="str">
        <f t="shared" si="1"/>
        <v>Combination Oven - Full-size</v>
      </c>
      <c r="B11" s="12">
        <f>VLOOKUP(A11, 'Measures with Incentive Levels'!$A$1:$C$21, 2, FALSE)</f>
        <v>800</v>
      </c>
      <c r="C11" s="12">
        <f t="shared" si="2"/>
        <v>80</v>
      </c>
      <c r="D11" s="9">
        <v>2247633</v>
      </c>
      <c r="E11" t="s">
        <v>552</v>
      </c>
      <c r="F11" t="s">
        <v>1320</v>
      </c>
      <c r="G11" t="s">
        <v>219</v>
      </c>
      <c r="H11" t="s">
        <v>219</v>
      </c>
      <c r="J11" s="12" t="s">
        <v>1297</v>
      </c>
      <c r="K11" t="s">
        <v>1298</v>
      </c>
      <c r="L11" t="s">
        <v>653</v>
      </c>
      <c r="M11">
        <v>15.9</v>
      </c>
      <c r="O11">
        <v>1.36</v>
      </c>
      <c r="R11">
        <v>81</v>
      </c>
      <c r="S11" t="s">
        <v>1299</v>
      </c>
      <c r="T11" t="s">
        <v>1238</v>
      </c>
      <c r="U11" t="s">
        <v>1300</v>
      </c>
      <c r="V11">
        <v>14</v>
      </c>
      <c r="X11">
        <v>7</v>
      </c>
      <c r="AA11" s="17">
        <f t="shared" si="3"/>
        <v>2247633</v>
      </c>
      <c r="AB11" s="17" t="str">
        <f t="shared" si="4"/>
        <v>Combination Oven - Full-size</v>
      </c>
      <c r="AC11" s="9" t="str">
        <f t="shared" si="5"/>
        <v>Convotherm</v>
      </c>
      <c r="AD11" s="18" t="str">
        <f t="shared" si="6"/>
        <v>C4eT 6.20 ES</v>
      </c>
      <c r="AE11" s="18">
        <f t="shared" si="7"/>
        <v>800</v>
      </c>
      <c r="AF11" s="18">
        <f t="shared" si="8"/>
        <v>80</v>
      </c>
    </row>
    <row r="12" spans="1:32" x14ac:dyDescent="0.25">
      <c r="A12" s="9" t="str">
        <f t="shared" si="1"/>
        <v>Combination Oven - Full-size</v>
      </c>
      <c r="B12" s="12">
        <f>VLOOKUP(A12, 'Measures with Incentive Levels'!$A$1:$C$21, 2, FALSE)</f>
        <v>800</v>
      </c>
      <c r="C12" s="12">
        <f t="shared" si="2"/>
        <v>80</v>
      </c>
      <c r="D12" s="9">
        <v>2253465</v>
      </c>
      <c r="E12" t="s">
        <v>552</v>
      </c>
      <c r="F12" t="s">
        <v>1320</v>
      </c>
      <c r="G12" t="s">
        <v>217</v>
      </c>
      <c r="H12" t="s">
        <v>217</v>
      </c>
      <c r="J12" s="12" t="s">
        <v>1297</v>
      </c>
      <c r="K12" t="s">
        <v>1298</v>
      </c>
      <c r="L12" t="s">
        <v>653</v>
      </c>
      <c r="M12">
        <v>27.4</v>
      </c>
      <c r="O12">
        <v>1.68</v>
      </c>
      <c r="R12">
        <v>83</v>
      </c>
      <c r="S12" t="s">
        <v>1299</v>
      </c>
      <c r="T12" t="s">
        <v>1238</v>
      </c>
      <c r="U12" t="s">
        <v>1300</v>
      </c>
      <c r="V12">
        <v>20</v>
      </c>
      <c r="X12">
        <v>10</v>
      </c>
      <c r="AA12" s="17">
        <f t="shared" si="3"/>
        <v>2253465</v>
      </c>
      <c r="AB12" s="17" t="str">
        <f t="shared" si="4"/>
        <v>Combination Oven - Full-size</v>
      </c>
      <c r="AC12" s="9" t="str">
        <f t="shared" si="5"/>
        <v>Convotherm</v>
      </c>
      <c r="AD12" s="18" t="str">
        <f t="shared" si="6"/>
        <v>C4eT 10.20 ES</v>
      </c>
      <c r="AE12" s="18">
        <f t="shared" si="7"/>
        <v>800</v>
      </c>
      <c r="AF12" s="18">
        <f t="shared" si="8"/>
        <v>80</v>
      </c>
    </row>
    <row r="13" spans="1:32" x14ac:dyDescent="0.25">
      <c r="A13" s="9" t="str">
        <f t="shared" si="1"/>
        <v>Combination Oven - Full-size</v>
      </c>
      <c r="B13" s="12">
        <f>VLOOKUP(A13, 'Measures with Incentive Levels'!$A$1:$C$21, 2, FALSE)</f>
        <v>800</v>
      </c>
      <c r="C13" s="12">
        <f t="shared" si="2"/>
        <v>80</v>
      </c>
      <c r="D13" s="9">
        <v>2265952</v>
      </c>
      <c r="E13" t="s">
        <v>552</v>
      </c>
      <c r="F13" t="s">
        <v>1320</v>
      </c>
      <c r="G13" t="s">
        <v>216</v>
      </c>
      <c r="H13" t="s">
        <v>216</v>
      </c>
      <c r="J13" s="12" t="s">
        <v>1297</v>
      </c>
      <c r="K13" t="s">
        <v>1298</v>
      </c>
      <c r="L13" t="s">
        <v>653</v>
      </c>
      <c r="M13">
        <v>22.1</v>
      </c>
      <c r="O13">
        <v>1.74</v>
      </c>
      <c r="R13">
        <v>81</v>
      </c>
      <c r="S13" t="s">
        <v>1299</v>
      </c>
      <c r="T13" t="s">
        <v>1238</v>
      </c>
      <c r="U13" t="s">
        <v>1321</v>
      </c>
      <c r="V13">
        <v>20</v>
      </c>
      <c r="X13">
        <v>10</v>
      </c>
      <c r="AA13" s="17">
        <f t="shared" si="3"/>
        <v>2265952</v>
      </c>
      <c r="AB13" s="17" t="str">
        <f t="shared" si="4"/>
        <v>Combination Oven - Full-size</v>
      </c>
      <c r="AC13" s="9" t="str">
        <f t="shared" si="5"/>
        <v>Convotherm</v>
      </c>
      <c r="AD13" s="18" t="str">
        <f t="shared" si="6"/>
        <v>C4eT 10.20 EB</v>
      </c>
      <c r="AE13" s="18">
        <f t="shared" si="7"/>
        <v>800</v>
      </c>
      <c r="AF13" s="18">
        <f t="shared" si="8"/>
        <v>80</v>
      </c>
    </row>
    <row r="14" spans="1:32" x14ac:dyDescent="0.25">
      <c r="A14" s="9" t="str">
        <f t="shared" si="1"/>
        <v>Combination Oven - Half-size</v>
      </c>
      <c r="B14" s="12">
        <f>VLOOKUP(A14, 'Measures with Incentive Levels'!$A$1:$C$21, 2, FALSE)</f>
        <v>400</v>
      </c>
      <c r="C14" s="12">
        <f t="shared" si="2"/>
        <v>40</v>
      </c>
      <c r="D14" s="9">
        <v>2226579</v>
      </c>
      <c r="E14" t="s">
        <v>552</v>
      </c>
      <c r="F14" t="s">
        <v>1320</v>
      </c>
      <c r="G14" t="s">
        <v>215</v>
      </c>
      <c r="H14" t="s">
        <v>215</v>
      </c>
      <c r="J14" s="12" t="s">
        <v>1297</v>
      </c>
      <c r="K14" t="s">
        <v>1314</v>
      </c>
      <c r="L14" t="s">
        <v>653</v>
      </c>
      <c r="M14">
        <v>15.9</v>
      </c>
      <c r="O14">
        <v>1.19</v>
      </c>
      <c r="R14">
        <v>78</v>
      </c>
      <c r="S14" t="s">
        <v>1299</v>
      </c>
      <c r="T14" t="s">
        <v>1238</v>
      </c>
      <c r="U14" t="s">
        <v>1300</v>
      </c>
      <c r="V14">
        <v>10</v>
      </c>
      <c r="W14">
        <v>11</v>
      </c>
      <c r="AA14" s="17">
        <f t="shared" si="3"/>
        <v>2226579</v>
      </c>
      <c r="AB14" s="17" t="str">
        <f t="shared" si="4"/>
        <v>Combination Oven - Half-size</v>
      </c>
      <c r="AC14" s="9" t="str">
        <f t="shared" si="5"/>
        <v>Convotherm</v>
      </c>
      <c r="AD14" s="18" t="str">
        <f t="shared" si="6"/>
        <v>C4eT 10.10 ES</v>
      </c>
      <c r="AE14" s="18">
        <f t="shared" si="7"/>
        <v>400</v>
      </c>
      <c r="AF14" s="18">
        <f t="shared" si="8"/>
        <v>40</v>
      </c>
    </row>
    <row r="15" spans="1:32" x14ac:dyDescent="0.25">
      <c r="A15" s="9" t="str">
        <f t="shared" si="1"/>
        <v>Combination Oven - Full-size</v>
      </c>
      <c r="B15" s="12">
        <f>VLOOKUP(A15, 'Measures with Incentive Levels'!$A$1:$C$21, 2, FALSE)</f>
        <v>800</v>
      </c>
      <c r="C15" s="12">
        <f t="shared" si="2"/>
        <v>80</v>
      </c>
      <c r="D15" s="9">
        <v>2327320</v>
      </c>
      <c r="E15" t="s">
        <v>1324</v>
      </c>
      <c r="F15" t="s">
        <v>1325</v>
      </c>
      <c r="G15" t="s">
        <v>586</v>
      </c>
      <c r="H15" t="s">
        <v>586</v>
      </c>
      <c r="I15" s="12" t="s">
        <v>1326</v>
      </c>
      <c r="J15" s="12" t="s">
        <v>1297</v>
      </c>
      <c r="K15" t="s">
        <v>1298</v>
      </c>
      <c r="L15" t="s">
        <v>653</v>
      </c>
      <c r="M15">
        <v>10.5</v>
      </c>
      <c r="O15">
        <v>1.03</v>
      </c>
      <c r="R15">
        <v>78</v>
      </c>
      <c r="S15" t="s">
        <v>1299</v>
      </c>
      <c r="T15" t="s">
        <v>1238</v>
      </c>
      <c r="U15" t="s">
        <v>1321</v>
      </c>
      <c r="V15">
        <v>7</v>
      </c>
      <c r="X15">
        <v>7</v>
      </c>
      <c r="AA15" s="17">
        <f t="shared" si="3"/>
        <v>2327320</v>
      </c>
      <c r="AB15" s="17" t="str">
        <f t="shared" si="4"/>
        <v>Combination Oven - Full-size</v>
      </c>
      <c r="AC15" s="9" t="str">
        <f t="shared" si="5"/>
        <v>Lainox</v>
      </c>
      <c r="AD15" s="18" t="str">
        <f t="shared" si="6"/>
        <v>NAEB071</v>
      </c>
      <c r="AE15" s="18">
        <f t="shared" si="7"/>
        <v>800</v>
      </c>
      <c r="AF15" s="18">
        <f t="shared" si="8"/>
        <v>80</v>
      </c>
    </row>
    <row r="16" spans="1:32" x14ac:dyDescent="0.25">
      <c r="A16" s="9" t="str">
        <f t="shared" si="1"/>
        <v>Combination Oven - Full-size</v>
      </c>
      <c r="B16" s="12">
        <f>VLOOKUP(A16, 'Measures with Incentive Levels'!$A$1:$C$21, 2, FALSE)</f>
        <v>800</v>
      </c>
      <c r="C16" s="12">
        <f t="shared" si="2"/>
        <v>80</v>
      </c>
      <c r="D16" s="9">
        <v>2294237</v>
      </c>
      <c r="E16" t="s">
        <v>1324</v>
      </c>
      <c r="F16" t="s">
        <v>1325</v>
      </c>
      <c r="G16" t="s">
        <v>225</v>
      </c>
      <c r="H16" t="s">
        <v>225</v>
      </c>
      <c r="I16" s="12" t="s">
        <v>1327</v>
      </c>
      <c r="J16" s="12" t="s">
        <v>1297</v>
      </c>
      <c r="K16" t="s">
        <v>1298</v>
      </c>
      <c r="L16" t="s">
        <v>653</v>
      </c>
      <c r="M16">
        <v>18.3</v>
      </c>
      <c r="O16">
        <v>1.6</v>
      </c>
      <c r="R16">
        <v>81</v>
      </c>
      <c r="S16" t="s">
        <v>1299</v>
      </c>
      <c r="T16" t="s">
        <v>1238</v>
      </c>
      <c r="V16">
        <v>14</v>
      </c>
      <c r="X16">
        <v>14</v>
      </c>
      <c r="AA16" s="17">
        <f t="shared" si="3"/>
        <v>2294237</v>
      </c>
      <c r="AB16" s="17" t="str">
        <f t="shared" si="4"/>
        <v>Combination Oven - Full-size</v>
      </c>
      <c r="AC16" s="9" t="str">
        <f t="shared" si="5"/>
        <v>Lainox</v>
      </c>
      <c r="AD16" s="18" t="str">
        <f t="shared" si="6"/>
        <v>NAEB072US</v>
      </c>
      <c r="AE16" s="18">
        <f t="shared" si="7"/>
        <v>800</v>
      </c>
      <c r="AF16" s="18">
        <f t="shared" si="8"/>
        <v>80</v>
      </c>
    </row>
    <row r="17" spans="1:32" x14ac:dyDescent="0.25">
      <c r="A17" s="9" t="str">
        <f t="shared" si="1"/>
        <v>Combination Oven - Full-size</v>
      </c>
      <c r="B17" s="12">
        <f>VLOOKUP(A17, 'Measures with Incentive Levels'!$A$1:$C$21, 2, FALSE)</f>
        <v>800</v>
      </c>
      <c r="C17" s="12">
        <f t="shared" si="2"/>
        <v>80</v>
      </c>
      <c r="D17" s="9">
        <v>2327392</v>
      </c>
      <c r="E17" t="s">
        <v>1324</v>
      </c>
      <c r="F17" t="s">
        <v>1325</v>
      </c>
      <c r="G17" t="s">
        <v>226</v>
      </c>
      <c r="H17" t="s">
        <v>226</v>
      </c>
      <c r="I17" s="12" t="s">
        <v>1328</v>
      </c>
      <c r="J17" s="12" t="s">
        <v>1297</v>
      </c>
      <c r="K17" t="s">
        <v>1298</v>
      </c>
      <c r="L17" t="s">
        <v>653</v>
      </c>
      <c r="M17">
        <v>16.46</v>
      </c>
      <c r="O17">
        <v>1.21</v>
      </c>
      <c r="R17">
        <v>82</v>
      </c>
      <c r="S17" t="s">
        <v>1299</v>
      </c>
      <c r="T17" t="s">
        <v>1238</v>
      </c>
      <c r="U17" t="s">
        <v>1321</v>
      </c>
      <c r="V17">
        <v>10</v>
      </c>
      <c r="X17">
        <v>10</v>
      </c>
      <c r="AA17" s="17">
        <f t="shared" si="3"/>
        <v>2327392</v>
      </c>
      <c r="AB17" s="17" t="str">
        <f t="shared" si="4"/>
        <v>Combination Oven - Full-size</v>
      </c>
      <c r="AC17" s="9" t="str">
        <f t="shared" si="5"/>
        <v>Lainox</v>
      </c>
      <c r="AD17" s="18" t="str">
        <f t="shared" si="6"/>
        <v>NAEB101</v>
      </c>
      <c r="AE17" s="18">
        <f t="shared" si="7"/>
        <v>800</v>
      </c>
      <c r="AF17" s="18">
        <f t="shared" si="8"/>
        <v>80</v>
      </c>
    </row>
    <row r="18" spans="1:32" x14ac:dyDescent="0.25">
      <c r="A18" s="9" t="str">
        <f t="shared" si="1"/>
        <v>Combination Oven - Full-size</v>
      </c>
      <c r="B18" s="12">
        <f>VLOOKUP(A18, 'Measures with Incentive Levels'!$A$1:$C$21, 2, FALSE)</f>
        <v>800</v>
      </c>
      <c r="C18" s="12">
        <f t="shared" si="2"/>
        <v>80</v>
      </c>
      <c r="D18" s="9">
        <v>2294241</v>
      </c>
      <c r="E18" t="s">
        <v>1324</v>
      </c>
      <c r="F18" t="s">
        <v>1325</v>
      </c>
      <c r="G18" t="s">
        <v>227</v>
      </c>
      <c r="H18" t="s">
        <v>227</v>
      </c>
      <c r="I18" s="12" t="s">
        <v>1329</v>
      </c>
      <c r="J18" s="12" t="s">
        <v>1297</v>
      </c>
      <c r="K18" t="s">
        <v>1298</v>
      </c>
      <c r="L18" t="s">
        <v>653</v>
      </c>
      <c r="M18">
        <v>17.54</v>
      </c>
      <c r="O18">
        <v>1.88</v>
      </c>
      <c r="R18">
        <v>83</v>
      </c>
      <c r="S18" t="s">
        <v>1299</v>
      </c>
      <c r="T18" t="s">
        <v>1238</v>
      </c>
      <c r="V18">
        <v>20</v>
      </c>
      <c r="X18">
        <v>20</v>
      </c>
      <c r="AA18" s="17">
        <f t="shared" si="3"/>
        <v>2294241</v>
      </c>
      <c r="AB18" s="17" t="str">
        <f t="shared" si="4"/>
        <v>Combination Oven - Full-size</v>
      </c>
      <c r="AC18" s="9" t="str">
        <f t="shared" si="5"/>
        <v>Lainox</v>
      </c>
      <c r="AD18" s="18" t="str">
        <f t="shared" si="6"/>
        <v>NAEB102US</v>
      </c>
      <c r="AE18" s="18">
        <f t="shared" si="7"/>
        <v>800</v>
      </c>
      <c r="AF18" s="18">
        <f t="shared" si="8"/>
        <v>80</v>
      </c>
    </row>
    <row r="19" spans="1:32" x14ac:dyDescent="0.25">
      <c r="A19" s="9" t="str">
        <f t="shared" si="1"/>
        <v>Combination Oven - Full-size</v>
      </c>
      <c r="B19" s="12">
        <f>VLOOKUP(A19, 'Measures with Incentive Levels'!$A$1:$C$21, 2, FALSE)</f>
        <v>800</v>
      </c>
      <c r="C19" s="12">
        <f t="shared" si="2"/>
        <v>80</v>
      </c>
      <c r="D19" s="9">
        <v>2327174</v>
      </c>
      <c r="E19" t="s">
        <v>1324</v>
      </c>
      <c r="F19" t="s">
        <v>1325</v>
      </c>
      <c r="G19" t="s">
        <v>228</v>
      </c>
      <c r="H19" t="s">
        <v>228</v>
      </c>
      <c r="I19" s="12" t="s">
        <v>1330</v>
      </c>
      <c r="J19" s="12" t="s">
        <v>1297</v>
      </c>
      <c r="K19" t="s">
        <v>1298</v>
      </c>
      <c r="L19" t="s">
        <v>653</v>
      </c>
      <c r="M19">
        <v>14.93</v>
      </c>
      <c r="O19">
        <v>1.97</v>
      </c>
      <c r="R19">
        <v>78</v>
      </c>
      <c r="S19" t="s">
        <v>1299</v>
      </c>
      <c r="T19" t="s">
        <v>1238</v>
      </c>
      <c r="U19" t="s">
        <v>1321</v>
      </c>
      <c r="V19">
        <v>20</v>
      </c>
      <c r="X19">
        <v>20</v>
      </c>
      <c r="AA19" s="17">
        <f t="shared" si="3"/>
        <v>2327174</v>
      </c>
      <c r="AB19" s="17" t="str">
        <f t="shared" si="4"/>
        <v>Combination Oven - Full-size</v>
      </c>
      <c r="AC19" s="9" t="str">
        <f t="shared" si="5"/>
        <v>Lainox</v>
      </c>
      <c r="AD19" s="18" t="str">
        <f t="shared" si="6"/>
        <v>NAEB201</v>
      </c>
      <c r="AE19" s="18">
        <f t="shared" si="7"/>
        <v>800</v>
      </c>
      <c r="AF19" s="18">
        <f t="shared" si="8"/>
        <v>80</v>
      </c>
    </row>
    <row r="20" spans="1:32" x14ac:dyDescent="0.25">
      <c r="A20" s="9" t="str">
        <f t="shared" si="1"/>
        <v>Combination Oven - Full-size</v>
      </c>
      <c r="B20" s="12">
        <f>VLOOKUP(A20, 'Measures with Incentive Levels'!$A$1:$C$21, 2, FALSE)</f>
        <v>800</v>
      </c>
      <c r="C20" s="12">
        <f t="shared" si="2"/>
        <v>80</v>
      </c>
      <c r="D20" s="9">
        <v>2327462</v>
      </c>
      <c r="E20" t="s">
        <v>1324</v>
      </c>
      <c r="F20" t="s">
        <v>1325</v>
      </c>
      <c r="G20" t="s">
        <v>587</v>
      </c>
      <c r="H20" t="s">
        <v>587</v>
      </c>
      <c r="I20" s="12" t="s">
        <v>1331</v>
      </c>
      <c r="J20" s="12" t="s">
        <v>1297</v>
      </c>
      <c r="K20" t="s">
        <v>1298</v>
      </c>
      <c r="L20" t="s">
        <v>653</v>
      </c>
      <c r="M20">
        <v>10.5</v>
      </c>
      <c r="O20">
        <v>1.03</v>
      </c>
      <c r="R20">
        <v>78</v>
      </c>
      <c r="S20" t="s">
        <v>1299</v>
      </c>
      <c r="T20" t="s">
        <v>1238</v>
      </c>
      <c r="U20" t="s">
        <v>1300</v>
      </c>
      <c r="V20">
        <v>7</v>
      </c>
      <c r="X20">
        <v>7</v>
      </c>
      <c r="AA20" s="17">
        <f t="shared" si="3"/>
        <v>2327462</v>
      </c>
      <c r="AB20" s="17" t="str">
        <f t="shared" si="4"/>
        <v>Combination Oven - Full-size</v>
      </c>
      <c r="AC20" s="9" t="str">
        <f t="shared" si="5"/>
        <v>Lainox</v>
      </c>
      <c r="AD20" s="18" t="str">
        <f t="shared" si="6"/>
        <v>NAEV071</v>
      </c>
      <c r="AE20" s="18">
        <f t="shared" si="7"/>
        <v>800</v>
      </c>
      <c r="AF20" s="18">
        <f t="shared" si="8"/>
        <v>80</v>
      </c>
    </row>
    <row r="21" spans="1:32" x14ac:dyDescent="0.25">
      <c r="A21" s="9" t="str">
        <f t="shared" si="1"/>
        <v>Combination Oven - Full-size</v>
      </c>
      <c r="B21" s="12">
        <f>VLOOKUP(A21, 'Measures with Incentive Levels'!$A$1:$C$21, 2, FALSE)</f>
        <v>800</v>
      </c>
      <c r="C21" s="12">
        <f t="shared" si="2"/>
        <v>80</v>
      </c>
      <c r="D21" s="9">
        <v>2327407</v>
      </c>
      <c r="E21" t="s">
        <v>1324</v>
      </c>
      <c r="F21" t="s">
        <v>1325</v>
      </c>
      <c r="G21" t="s">
        <v>229</v>
      </c>
      <c r="H21" t="s">
        <v>229</v>
      </c>
      <c r="I21" s="12" t="s">
        <v>1332</v>
      </c>
      <c r="J21" s="12" t="s">
        <v>1297</v>
      </c>
      <c r="K21" t="s">
        <v>1298</v>
      </c>
      <c r="L21" t="s">
        <v>653</v>
      </c>
      <c r="M21">
        <v>19.64</v>
      </c>
      <c r="O21">
        <v>1.27</v>
      </c>
      <c r="R21">
        <v>81</v>
      </c>
      <c r="S21" t="s">
        <v>1299</v>
      </c>
      <c r="T21" t="s">
        <v>1238</v>
      </c>
      <c r="U21" t="s">
        <v>1321</v>
      </c>
      <c r="V21">
        <v>14</v>
      </c>
      <c r="X21">
        <v>14</v>
      </c>
      <c r="AA21" s="17">
        <f t="shared" si="3"/>
        <v>2327407</v>
      </c>
      <c r="AB21" s="17" t="str">
        <f t="shared" si="4"/>
        <v>Combination Oven - Full-size</v>
      </c>
      <c r="AC21" s="9" t="str">
        <f t="shared" si="5"/>
        <v>Lainox</v>
      </c>
      <c r="AD21" s="18" t="str">
        <f t="shared" si="6"/>
        <v>NAEV072</v>
      </c>
      <c r="AE21" s="18">
        <f t="shared" si="7"/>
        <v>800</v>
      </c>
      <c r="AF21" s="18">
        <f t="shared" si="8"/>
        <v>80</v>
      </c>
    </row>
    <row r="22" spans="1:32" x14ac:dyDescent="0.25">
      <c r="A22" s="9" t="str">
        <f t="shared" si="1"/>
        <v>Combination Oven - Full-size</v>
      </c>
      <c r="B22" s="12">
        <f>VLOOKUP(A22, 'Measures with Incentive Levels'!$A$1:$C$21, 2, FALSE)</f>
        <v>800</v>
      </c>
      <c r="C22" s="12">
        <f t="shared" si="2"/>
        <v>80</v>
      </c>
      <c r="D22" s="9">
        <v>2327405</v>
      </c>
      <c r="E22" t="s">
        <v>1324</v>
      </c>
      <c r="F22" t="s">
        <v>1325</v>
      </c>
      <c r="G22" t="s">
        <v>230</v>
      </c>
      <c r="H22" t="s">
        <v>230</v>
      </c>
      <c r="I22" s="12" t="s">
        <v>1333</v>
      </c>
      <c r="J22" s="12" t="s">
        <v>1297</v>
      </c>
      <c r="K22" t="s">
        <v>1298</v>
      </c>
      <c r="L22" t="s">
        <v>653</v>
      </c>
      <c r="M22">
        <v>16.2</v>
      </c>
      <c r="O22">
        <v>1.21</v>
      </c>
      <c r="R22">
        <v>82</v>
      </c>
      <c r="S22" t="s">
        <v>1299</v>
      </c>
      <c r="T22" t="s">
        <v>1238</v>
      </c>
      <c r="U22" t="s">
        <v>1300</v>
      </c>
      <c r="V22">
        <v>10</v>
      </c>
      <c r="X22">
        <v>10</v>
      </c>
      <c r="AA22" s="17">
        <f t="shared" si="3"/>
        <v>2327405</v>
      </c>
      <c r="AB22" s="17" t="str">
        <f t="shared" si="4"/>
        <v>Combination Oven - Full-size</v>
      </c>
      <c r="AC22" s="9" t="str">
        <f t="shared" si="5"/>
        <v>Lainox</v>
      </c>
      <c r="AD22" s="18" t="str">
        <f t="shared" si="6"/>
        <v>NAEV101</v>
      </c>
      <c r="AE22" s="18">
        <f t="shared" si="7"/>
        <v>800</v>
      </c>
      <c r="AF22" s="18">
        <f t="shared" si="8"/>
        <v>80</v>
      </c>
    </row>
    <row r="23" spans="1:32" x14ac:dyDescent="0.25">
      <c r="A23" s="9" t="str">
        <f t="shared" si="1"/>
        <v>Combination Oven - Full-size</v>
      </c>
      <c r="B23" s="12">
        <f>VLOOKUP(A23, 'Measures with Incentive Levels'!$A$1:$C$21, 2, FALSE)</f>
        <v>800</v>
      </c>
      <c r="C23" s="12">
        <f t="shared" si="2"/>
        <v>80</v>
      </c>
      <c r="D23" s="9">
        <v>2327406</v>
      </c>
      <c r="E23" t="s">
        <v>1324</v>
      </c>
      <c r="F23" t="s">
        <v>1325</v>
      </c>
      <c r="G23" t="s">
        <v>231</v>
      </c>
      <c r="H23" t="s">
        <v>231</v>
      </c>
      <c r="I23" s="12" t="s">
        <v>1334</v>
      </c>
      <c r="J23" s="12" t="s">
        <v>1297</v>
      </c>
      <c r="K23" t="s">
        <v>1298</v>
      </c>
      <c r="L23" t="s">
        <v>653</v>
      </c>
      <c r="M23">
        <v>30.69</v>
      </c>
      <c r="O23">
        <v>1.76</v>
      </c>
      <c r="R23">
        <v>84</v>
      </c>
      <c r="S23" t="s">
        <v>1299</v>
      </c>
      <c r="T23" t="s">
        <v>1238</v>
      </c>
      <c r="U23" t="s">
        <v>1300</v>
      </c>
      <c r="V23">
        <v>20</v>
      </c>
      <c r="X23">
        <v>20</v>
      </c>
      <c r="AA23" s="17">
        <f t="shared" si="3"/>
        <v>2327406</v>
      </c>
      <c r="AB23" s="17" t="str">
        <f t="shared" si="4"/>
        <v>Combination Oven - Full-size</v>
      </c>
      <c r="AC23" s="9" t="str">
        <f t="shared" si="5"/>
        <v>Lainox</v>
      </c>
      <c r="AD23" s="18" t="str">
        <f t="shared" si="6"/>
        <v>NAEV102</v>
      </c>
      <c r="AE23" s="18">
        <f t="shared" si="7"/>
        <v>800</v>
      </c>
      <c r="AF23" s="18">
        <f t="shared" si="8"/>
        <v>80</v>
      </c>
    </row>
    <row r="24" spans="1:32" x14ac:dyDescent="0.25">
      <c r="A24" s="9" t="str">
        <f t="shared" si="1"/>
        <v>Combination Oven - Full-size</v>
      </c>
      <c r="B24" s="12">
        <f>VLOOKUP(A24, 'Measures with Incentive Levels'!$A$1:$C$21, 2, FALSE)</f>
        <v>800</v>
      </c>
      <c r="C24" s="12">
        <f t="shared" si="2"/>
        <v>80</v>
      </c>
      <c r="D24" s="9">
        <v>2327297</v>
      </c>
      <c r="E24" t="s">
        <v>1324</v>
      </c>
      <c r="F24" t="s">
        <v>1325</v>
      </c>
      <c r="G24" t="s">
        <v>232</v>
      </c>
      <c r="H24" t="s">
        <v>232</v>
      </c>
      <c r="I24" s="12" t="s">
        <v>1331</v>
      </c>
      <c r="J24" s="12" t="s">
        <v>1297</v>
      </c>
      <c r="K24" t="s">
        <v>1298</v>
      </c>
      <c r="L24" t="s">
        <v>653</v>
      </c>
      <c r="M24">
        <v>14.93</v>
      </c>
      <c r="O24">
        <v>1.97</v>
      </c>
      <c r="R24">
        <v>78</v>
      </c>
      <c r="S24" t="s">
        <v>1299</v>
      </c>
      <c r="T24" t="s">
        <v>1238</v>
      </c>
      <c r="U24" t="s">
        <v>1300</v>
      </c>
      <c r="V24">
        <v>20</v>
      </c>
      <c r="X24">
        <v>20</v>
      </c>
      <c r="AA24" s="17">
        <f t="shared" si="3"/>
        <v>2327297</v>
      </c>
      <c r="AB24" s="17" t="str">
        <f t="shared" si="4"/>
        <v>Combination Oven - Full-size</v>
      </c>
      <c r="AC24" s="9" t="str">
        <f t="shared" si="5"/>
        <v>Lainox</v>
      </c>
      <c r="AD24" s="18" t="str">
        <f t="shared" si="6"/>
        <v>NAEV201</v>
      </c>
      <c r="AE24" s="18">
        <f t="shared" si="7"/>
        <v>800</v>
      </c>
      <c r="AF24" s="18">
        <f t="shared" si="8"/>
        <v>80</v>
      </c>
    </row>
    <row r="25" spans="1:32" x14ac:dyDescent="0.25">
      <c r="A25" s="9" t="str">
        <f t="shared" si="1"/>
        <v>Combination Oven - Half-size</v>
      </c>
      <c r="B25" s="12">
        <f>VLOOKUP(A25, 'Measures with Incentive Levels'!$A$1:$C$21, 2, FALSE)</f>
        <v>400</v>
      </c>
      <c r="C25" s="12">
        <f t="shared" si="2"/>
        <v>40</v>
      </c>
      <c r="D25" s="9">
        <v>2289615</v>
      </c>
      <c r="E25" t="s">
        <v>554</v>
      </c>
      <c r="F25" t="s">
        <v>1335</v>
      </c>
      <c r="G25" t="s">
        <v>1336</v>
      </c>
      <c r="H25">
        <v>615</v>
      </c>
      <c r="J25" s="12" t="s">
        <v>1297</v>
      </c>
      <c r="K25" t="s">
        <v>1314</v>
      </c>
      <c r="L25" t="s">
        <v>653</v>
      </c>
      <c r="M25">
        <v>10.199999999999999</v>
      </c>
      <c r="O25">
        <v>0.87</v>
      </c>
      <c r="R25">
        <v>77</v>
      </c>
      <c r="S25" t="s">
        <v>1311</v>
      </c>
      <c r="T25" t="s">
        <v>1238</v>
      </c>
      <c r="U25" t="s">
        <v>1300</v>
      </c>
      <c r="V25">
        <v>6</v>
      </c>
      <c r="W25">
        <v>6</v>
      </c>
      <c r="AA25" s="17">
        <f t="shared" si="3"/>
        <v>2289615</v>
      </c>
      <c r="AB25" s="17" t="str">
        <f t="shared" si="4"/>
        <v>Combination Oven - Half-size</v>
      </c>
      <c r="AC25" s="9" t="str">
        <f t="shared" si="5"/>
        <v>MKN Maschinenfabrik Kurt Neubauer GmbH &amp; Co.KG</v>
      </c>
      <c r="AD25" s="18">
        <f t="shared" si="6"/>
        <v>615</v>
      </c>
      <c r="AE25" s="18">
        <f t="shared" si="7"/>
        <v>400</v>
      </c>
      <c r="AF25" s="18">
        <f t="shared" si="8"/>
        <v>40</v>
      </c>
    </row>
    <row r="26" spans="1:32" x14ac:dyDescent="0.25">
      <c r="A26" s="9" t="str">
        <f t="shared" si="1"/>
        <v>Combination Oven - Full-size</v>
      </c>
      <c r="B26" s="12">
        <f>VLOOKUP(A26, 'Measures with Incentive Levels'!$A$1:$C$21, 2, FALSE)</f>
        <v>800</v>
      </c>
      <c r="C26" s="12">
        <f t="shared" si="2"/>
        <v>80</v>
      </c>
      <c r="D26" s="9">
        <v>2289616</v>
      </c>
      <c r="E26" t="s">
        <v>554</v>
      </c>
      <c r="F26" t="s">
        <v>1335</v>
      </c>
      <c r="G26" t="s">
        <v>1337</v>
      </c>
      <c r="H26">
        <v>621</v>
      </c>
      <c r="J26" s="12" t="s">
        <v>1297</v>
      </c>
      <c r="K26" t="s">
        <v>1298</v>
      </c>
      <c r="L26" t="s">
        <v>653</v>
      </c>
      <c r="M26">
        <v>17.399999999999999</v>
      </c>
      <c r="O26">
        <v>0.89</v>
      </c>
      <c r="R26">
        <v>85</v>
      </c>
      <c r="S26" t="s">
        <v>1311</v>
      </c>
      <c r="T26" t="s">
        <v>1238</v>
      </c>
      <c r="U26" t="s">
        <v>1300</v>
      </c>
      <c r="V26">
        <v>12</v>
      </c>
      <c r="W26">
        <v>12</v>
      </c>
      <c r="X26">
        <v>6</v>
      </c>
      <c r="AA26" s="17">
        <f t="shared" si="3"/>
        <v>2289616</v>
      </c>
      <c r="AB26" s="17" t="str">
        <f t="shared" si="4"/>
        <v>Combination Oven - Full-size</v>
      </c>
      <c r="AC26" s="9" t="str">
        <f t="shared" si="5"/>
        <v>MKN Maschinenfabrik Kurt Neubauer GmbH &amp; Co.KG</v>
      </c>
      <c r="AD26" s="18">
        <f t="shared" si="6"/>
        <v>621</v>
      </c>
      <c r="AE26" s="18">
        <f t="shared" si="7"/>
        <v>800</v>
      </c>
      <c r="AF26" s="18">
        <f t="shared" si="8"/>
        <v>80</v>
      </c>
    </row>
    <row r="27" spans="1:32" x14ac:dyDescent="0.25">
      <c r="A27" s="9" t="str">
        <f t="shared" si="1"/>
        <v>Combination Oven - Half-size</v>
      </c>
      <c r="B27" s="12">
        <f>VLOOKUP(A27, 'Measures with Incentive Levels'!$A$1:$C$21, 2, FALSE)</f>
        <v>400</v>
      </c>
      <c r="C27" s="12">
        <f t="shared" si="2"/>
        <v>40</v>
      </c>
      <c r="D27" s="9">
        <v>2289622</v>
      </c>
      <c r="E27" t="s">
        <v>554</v>
      </c>
      <c r="F27" t="s">
        <v>713</v>
      </c>
      <c r="G27" t="s">
        <v>1338</v>
      </c>
      <c r="H27">
        <v>115</v>
      </c>
      <c r="J27" s="12" t="s">
        <v>1297</v>
      </c>
      <c r="K27" t="s">
        <v>1314</v>
      </c>
      <c r="L27" t="s">
        <v>653</v>
      </c>
      <c r="M27">
        <v>15.7</v>
      </c>
      <c r="O27">
        <v>1.06</v>
      </c>
      <c r="R27">
        <v>81</v>
      </c>
      <c r="S27" t="s">
        <v>1311</v>
      </c>
      <c r="T27" t="s">
        <v>1238</v>
      </c>
      <c r="U27" t="s">
        <v>1300</v>
      </c>
      <c r="V27">
        <v>10</v>
      </c>
      <c r="W27">
        <v>10</v>
      </c>
      <c r="AA27" s="17">
        <f t="shared" si="3"/>
        <v>2289622</v>
      </c>
      <c r="AB27" s="17" t="str">
        <f t="shared" si="4"/>
        <v>Combination Oven - Half-size</v>
      </c>
      <c r="AC27" s="9" t="str">
        <f t="shared" si="5"/>
        <v>Henny Penny</v>
      </c>
      <c r="AD27" s="18">
        <f t="shared" si="6"/>
        <v>115</v>
      </c>
      <c r="AE27" s="18">
        <f t="shared" si="7"/>
        <v>400</v>
      </c>
      <c r="AF27" s="18">
        <f t="shared" si="8"/>
        <v>40</v>
      </c>
    </row>
    <row r="28" spans="1:32" x14ac:dyDescent="0.25">
      <c r="A28" s="9" t="str">
        <f t="shared" si="1"/>
        <v>Combination Oven - Full-size</v>
      </c>
      <c r="B28" s="12">
        <f>VLOOKUP(A28, 'Measures with Incentive Levels'!$A$1:$C$21, 2, FALSE)</f>
        <v>800</v>
      </c>
      <c r="C28" s="12">
        <f t="shared" si="2"/>
        <v>80</v>
      </c>
      <c r="D28" s="9">
        <v>2289623</v>
      </c>
      <c r="E28" t="s">
        <v>554</v>
      </c>
      <c r="F28" t="s">
        <v>713</v>
      </c>
      <c r="G28" t="s">
        <v>1339</v>
      </c>
      <c r="H28">
        <v>121</v>
      </c>
      <c r="J28" s="12" t="s">
        <v>1297</v>
      </c>
      <c r="K28" t="s">
        <v>1298</v>
      </c>
      <c r="L28" t="s">
        <v>653</v>
      </c>
      <c r="M28">
        <v>27.3</v>
      </c>
      <c r="O28">
        <v>1.1100000000000001</v>
      </c>
      <c r="R28">
        <v>85</v>
      </c>
      <c r="S28" t="s">
        <v>1311</v>
      </c>
      <c r="T28" t="s">
        <v>1238</v>
      </c>
      <c r="U28" t="s">
        <v>1300</v>
      </c>
      <c r="V28">
        <v>20</v>
      </c>
      <c r="W28">
        <v>20</v>
      </c>
      <c r="X28">
        <v>10</v>
      </c>
      <c r="AA28" s="17">
        <f t="shared" si="3"/>
        <v>2289623</v>
      </c>
      <c r="AB28" s="17" t="str">
        <f t="shared" si="4"/>
        <v>Combination Oven - Full-size</v>
      </c>
      <c r="AC28" s="9" t="str">
        <f t="shared" si="5"/>
        <v>Henny Penny</v>
      </c>
      <c r="AD28" s="18">
        <f t="shared" si="6"/>
        <v>121</v>
      </c>
      <c r="AE28" s="18">
        <f t="shared" si="7"/>
        <v>800</v>
      </c>
      <c r="AF28" s="18">
        <f t="shared" si="8"/>
        <v>80</v>
      </c>
    </row>
    <row r="29" spans="1:32" x14ac:dyDescent="0.25">
      <c r="A29" s="9" t="str">
        <f t="shared" si="1"/>
        <v>Combination Oven - Half-size</v>
      </c>
      <c r="B29" s="12">
        <f>VLOOKUP(A29, 'Measures with Incentive Levels'!$A$1:$C$21, 2, FALSE)</f>
        <v>400</v>
      </c>
      <c r="C29" s="12">
        <f t="shared" si="2"/>
        <v>40</v>
      </c>
      <c r="D29" s="9">
        <v>2289624</v>
      </c>
      <c r="E29" t="s">
        <v>554</v>
      </c>
      <c r="F29" t="s">
        <v>713</v>
      </c>
      <c r="G29" t="s">
        <v>1340</v>
      </c>
      <c r="H29">
        <v>215</v>
      </c>
      <c r="J29" s="12" t="s">
        <v>1297</v>
      </c>
      <c r="K29" t="s">
        <v>1314</v>
      </c>
      <c r="L29" t="s">
        <v>653</v>
      </c>
      <c r="M29">
        <v>31.6</v>
      </c>
      <c r="O29">
        <v>1.81</v>
      </c>
      <c r="R29">
        <v>78</v>
      </c>
      <c r="S29" t="s">
        <v>1311</v>
      </c>
      <c r="T29" t="s">
        <v>1238</v>
      </c>
      <c r="U29" t="s">
        <v>1300</v>
      </c>
      <c r="V29">
        <v>20</v>
      </c>
      <c r="W29">
        <v>20</v>
      </c>
      <c r="AA29" s="17">
        <f t="shared" si="3"/>
        <v>2289624</v>
      </c>
      <c r="AB29" s="17" t="str">
        <f t="shared" si="4"/>
        <v>Combination Oven - Half-size</v>
      </c>
      <c r="AC29" s="9" t="str">
        <f t="shared" si="5"/>
        <v>Henny Penny</v>
      </c>
      <c r="AD29" s="18">
        <f t="shared" si="6"/>
        <v>215</v>
      </c>
      <c r="AE29" s="18">
        <f t="shared" si="7"/>
        <v>400</v>
      </c>
      <c r="AF29" s="18">
        <f t="shared" si="8"/>
        <v>40</v>
      </c>
    </row>
    <row r="30" spans="1:32" x14ac:dyDescent="0.25">
      <c r="A30" s="9" t="str">
        <f t="shared" si="1"/>
        <v>Combination Oven - Half-size</v>
      </c>
      <c r="B30" s="12">
        <f>VLOOKUP(A30, 'Measures with Incentive Levels'!$A$1:$C$21, 2, FALSE)</f>
        <v>400</v>
      </c>
      <c r="C30" s="12">
        <f t="shared" si="2"/>
        <v>40</v>
      </c>
      <c r="D30" s="9">
        <v>2289620</v>
      </c>
      <c r="E30" t="s">
        <v>554</v>
      </c>
      <c r="F30" t="s">
        <v>713</v>
      </c>
      <c r="G30" t="s">
        <v>1341</v>
      </c>
      <c r="H30">
        <v>610</v>
      </c>
      <c r="J30" s="12" t="s">
        <v>1297</v>
      </c>
      <c r="K30" t="s">
        <v>1314</v>
      </c>
      <c r="L30" t="s">
        <v>653</v>
      </c>
      <c r="M30">
        <v>7.4</v>
      </c>
      <c r="O30">
        <v>0.63</v>
      </c>
      <c r="R30">
        <v>81</v>
      </c>
      <c r="S30" t="s">
        <v>1311</v>
      </c>
      <c r="T30" t="s">
        <v>1238</v>
      </c>
      <c r="U30" t="s">
        <v>1300</v>
      </c>
      <c r="V30">
        <v>6</v>
      </c>
      <c r="W30">
        <v>6</v>
      </c>
      <c r="AA30" s="17">
        <f t="shared" si="3"/>
        <v>2289620</v>
      </c>
      <c r="AB30" s="17" t="str">
        <f t="shared" si="4"/>
        <v>Combination Oven - Half-size</v>
      </c>
      <c r="AC30" s="9" t="str">
        <f t="shared" si="5"/>
        <v>Henny Penny</v>
      </c>
      <c r="AD30" s="18">
        <f t="shared" si="6"/>
        <v>610</v>
      </c>
      <c r="AE30" s="18">
        <f t="shared" si="7"/>
        <v>400</v>
      </c>
      <c r="AF30" s="18">
        <f t="shared" si="8"/>
        <v>40</v>
      </c>
    </row>
    <row r="31" spans="1:32" x14ac:dyDescent="0.25">
      <c r="A31" s="9" t="str">
        <f t="shared" si="1"/>
        <v>Combination Oven - Half-size</v>
      </c>
      <c r="B31" s="12">
        <f>VLOOKUP(A31, 'Measures with Incentive Levels'!$A$1:$C$21, 2, FALSE)</f>
        <v>400</v>
      </c>
      <c r="C31" s="12">
        <f t="shared" si="2"/>
        <v>40</v>
      </c>
      <c r="D31" s="9">
        <v>2289621</v>
      </c>
      <c r="E31" t="s">
        <v>554</v>
      </c>
      <c r="F31" t="s">
        <v>713</v>
      </c>
      <c r="G31" t="s">
        <v>1342</v>
      </c>
      <c r="H31">
        <v>615</v>
      </c>
      <c r="J31" s="12" t="s">
        <v>1297</v>
      </c>
      <c r="K31" t="s">
        <v>1314</v>
      </c>
      <c r="L31" t="s">
        <v>653</v>
      </c>
      <c r="M31">
        <v>10.199999999999999</v>
      </c>
      <c r="O31">
        <v>0.87</v>
      </c>
      <c r="R31">
        <v>77</v>
      </c>
      <c r="S31" t="s">
        <v>1311</v>
      </c>
      <c r="T31" t="s">
        <v>1238</v>
      </c>
      <c r="U31" t="s">
        <v>1300</v>
      </c>
      <c r="V31">
        <v>6</v>
      </c>
      <c r="W31">
        <v>6</v>
      </c>
      <c r="AA31" s="17">
        <f t="shared" si="3"/>
        <v>2289621</v>
      </c>
      <c r="AB31" s="17" t="str">
        <f t="shared" si="4"/>
        <v>Combination Oven - Half-size</v>
      </c>
      <c r="AC31" s="9" t="str">
        <f t="shared" si="5"/>
        <v>Henny Penny</v>
      </c>
      <c r="AD31" s="18">
        <f t="shared" si="6"/>
        <v>615</v>
      </c>
      <c r="AE31" s="18">
        <f t="shared" si="7"/>
        <v>400</v>
      </c>
      <c r="AF31" s="18">
        <f t="shared" si="8"/>
        <v>40</v>
      </c>
    </row>
    <row r="32" spans="1:32" x14ac:dyDescent="0.25">
      <c r="A32" s="9" t="str">
        <f t="shared" si="1"/>
        <v>Combination Oven - Full-size</v>
      </c>
      <c r="B32" s="12">
        <f>VLOOKUP(A32, 'Measures with Incentive Levels'!$A$1:$C$21, 2, FALSE)</f>
        <v>800</v>
      </c>
      <c r="C32" s="12">
        <f t="shared" si="2"/>
        <v>80</v>
      </c>
      <c r="D32" s="9">
        <v>2289627</v>
      </c>
      <c r="E32" t="s">
        <v>554</v>
      </c>
      <c r="F32" t="s">
        <v>713</v>
      </c>
      <c r="G32" t="s">
        <v>1343</v>
      </c>
      <c r="H32">
        <v>621</v>
      </c>
      <c r="J32" s="12" t="s">
        <v>1297</v>
      </c>
      <c r="K32" t="s">
        <v>1298</v>
      </c>
      <c r="L32" t="s">
        <v>653</v>
      </c>
      <c r="M32">
        <v>17.399999999999999</v>
      </c>
      <c r="O32">
        <v>0.89</v>
      </c>
      <c r="R32">
        <v>85</v>
      </c>
      <c r="S32" t="s">
        <v>1311</v>
      </c>
      <c r="T32" t="s">
        <v>1238</v>
      </c>
      <c r="U32" t="s">
        <v>1300</v>
      </c>
      <c r="V32">
        <v>12</v>
      </c>
      <c r="W32">
        <v>12</v>
      </c>
      <c r="X32">
        <v>6</v>
      </c>
      <c r="AA32" s="17">
        <f t="shared" si="3"/>
        <v>2289627</v>
      </c>
      <c r="AB32" s="17" t="str">
        <f t="shared" si="4"/>
        <v>Combination Oven - Full-size</v>
      </c>
      <c r="AC32" s="9" t="str">
        <f t="shared" si="5"/>
        <v>Henny Penny</v>
      </c>
      <c r="AD32" s="18">
        <f t="shared" si="6"/>
        <v>621</v>
      </c>
      <c r="AE32" s="18">
        <f t="shared" si="7"/>
        <v>800</v>
      </c>
      <c r="AF32" s="18">
        <f t="shared" si="8"/>
        <v>80</v>
      </c>
    </row>
    <row r="33" spans="1:32" x14ac:dyDescent="0.25">
      <c r="A33" s="9" t="str">
        <f t="shared" si="1"/>
        <v>Combination Oven - Half-size</v>
      </c>
      <c r="B33" s="12">
        <f>VLOOKUP(A33, 'Measures with Incentive Levels'!$A$1:$C$21, 2, FALSE)</f>
        <v>400</v>
      </c>
      <c r="C33" s="12">
        <f t="shared" si="2"/>
        <v>40</v>
      </c>
      <c r="D33" s="9">
        <v>2289617</v>
      </c>
      <c r="E33" t="s">
        <v>554</v>
      </c>
      <c r="F33" t="s">
        <v>1335</v>
      </c>
      <c r="G33" t="s">
        <v>1344</v>
      </c>
      <c r="H33">
        <v>115</v>
      </c>
      <c r="J33" s="12" t="s">
        <v>1297</v>
      </c>
      <c r="K33" t="s">
        <v>1314</v>
      </c>
      <c r="L33" t="s">
        <v>653</v>
      </c>
      <c r="M33">
        <v>15.7</v>
      </c>
      <c r="O33">
        <v>1.06</v>
      </c>
      <c r="R33">
        <v>81</v>
      </c>
      <c r="S33" t="s">
        <v>1311</v>
      </c>
      <c r="T33" t="s">
        <v>1238</v>
      </c>
      <c r="U33" t="s">
        <v>1300</v>
      </c>
      <c r="V33">
        <v>10</v>
      </c>
      <c r="W33">
        <v>10</v>
      </c>
      <c r="AA33" s="17">
        <f t="shared" si="3"/>
        <v>2289617</v>
      </c>
      <c r="AB33" s="17" t="str">
        <f t="shared" si="4"/>
        <v>Combination Oven - Half-size</v>
      </c>
      <c r="AC33" s="9" t="str">
        <f t="shared" si="5"/>
        <v>MKN Maschinenfabrik Kurt Neubauer GmbH &amp; Co.KG</v>
      </c>
      <c r="AD33" s="18">
        <f t="shared" si="6"/>
        <v>115</v>
      </c>
      <c r="AE33" s="18">
        <f t="shared" si="7"/>
        <v>400</v>
      </c>
      <c r="AF33" s="18">
        <f t="shared" si="8"/>
        <v>40</v>
      </c>
    </row>
    <row r="34" spans="1:32" x14ac:dyDescent="0.25">
      <c r="A34" s="9" t="str">
        <f t="shared" si="1"/>
        <v>Combination Oven - Full-size</v>
      </c>
      <c r="B34" s="12">
        <f>VLOOKUP(A34, 'Measures with Incentive Levels'!$A$1:$C$21, 2, FALSE)</f>
        <v>800</v>
      </c>
      <c r="C34" s="12">
        <f t="shared" si="2"/>
        <v>80</v>
      </c>
      <c r="D34" s="9">
        <v>2289618</v>
      </c>
      <c r="E34" t="s">
        <v>554</v>
      </c>
      <c r="F34" t="s">
        <v>1335</v>
      </c>
      <c r="G34" t="s">
        <v>1345</v>
      </c>
      <c r="H34">
        <v>121</v>
      </c>
      <c r="J34" s="12" t="s">
        <v>1297</v>
      </c>
      <c r="K34" t="s">
        <v>1298</v>
      </c>
      <c r="L34" t="s">
        <v>653</v>
      </c>
      <c r="M34">
        <v>27.3</v>
      </c>
      <c r="O34">
        <v>1.1100000000000001</v>
      </c>
      <c r="R34">
        <v>85</v>
      </c>
      <c r="S34" t="s">
        <v>1311</v>
      </c>
      <c r="T34" t="s">
        <v>1238</v>
      </c>
      <c r="U34" t="s">
        <v>1300</v>
      </c>
      <c r="V34">
        <v>20</v>
      </c>
      <c r="W34">
        <v>20</v>
      </c>
      <c r="X34">
        <v>10</v>
      </c>
      <c r="AA34" s="17">
        <f t="shared" si="3"/>
        <v>2289618</v>
      </c>
      <c r="AB34" s="17" t="str">
        <f t="shared" si="4"/>
        <v>Combination Oven - Full-size</v>
      </c>
      <c r="AC34" s="9" t="str">
        <f t="shared" si="5"/>
        <v>MKN Maschinenfabrik Kurt Neubauer GmbH &amp; Co.KG</v>
      </c>
      <c r="AD34" s="18">
        <f t="shared" si="6"/>
        <v>121</v>
      </c>
      <c r="AE34" s="18">
        <f t="shared" si="7"/>
        <v>800</v>
      </c>
      <c r="AF34" s="18">
        <f t="shared" si="8"/>
        <v>80</v>
      </c>
    </row>
    <row r="35" spans="1:32" x14ac:dyDescent="0.25">
      <c r="A35" s="9" t="str">
        <f t="shared" si="1"/>
        <v>Combination Oven - Half-size</v>
      </c>
      <c r="B35" s="12">
        <f>VLOOKUP(A35, 'Measures with Incentive Levels'!$A$1:$C$21, 2, FALSE)</f>
        <v>400</v>
      </c>
      <c r="C35" s="12">
        <f t="shared" si="2"/>
        <v>40</v>
      </c>
      <c r="D35" s="9">
        <v>2289619</v>
      </c>
      <c r="E35" t="s">
        <v>554</v>
      </c>
      <c r="F35" t="s">
        <v>1335</v>
      </c>
      <c r="G35" t="s">
        <v>1346</v>
      </c>
      <c r="H35">
        <v>215</v>
      </c>
      <c r="J35" s="12" t="s">
        <v>1297</v>
      </c>
      <c r="K35" t="s">
        <v>1314</v>
      </c>
      <c r="L35" t="s">
        <v>653</v>
      </c>
      <c r="M35">
        <v>31.6</v>
      </c>
      <c r="O35">
        <v>1.81</v>
      </c>
      <c r="R35">
        <v>78</v>
      </c>
      <c r="S35" t="s">
        <v>1311</v>
      </c>
      <c r="T35" t="s">
        <v>1238</v>
      </c>
      <c r="U35" t="s">
        <v>1300</v>
      </c>
      <c r="V35">
        <v>20</v>
      </c>
      <c r="W35">
        <v>20</v>
      </c>
      <c r="AA35" s="17">
        <f t="shared" si="3"/>
        <v>2289619</v>
      </c>
      <c r="AB35" s="17" t="str">
        <f t="shared" si="4"/>
        <v>Combination Oven - Half-size</v>
      </c>
      <c r="AC35" s="9" t="str">
        <f t="shared" si="5"/>
        <v>MKN Maschinenfabrik Kurt Neubauer GmbH &amp; Co.KG</v>
      </c>
      <c r="AD35" s="18">
        <f t="shared" si="6"/>
        <v>215</v>
      </c>
      <c r="AE35" s="18">
        <f t="shared" si="7"/>
        <v>400</v>
      </c>
      <c r="AF35" s="18">
        <f t="shared" si="8"/>
        <v>40</v>
      </c>
    </row>
    <row r="36" spans="1:32" x14ac:dyDescent="0.25">
      <c r="A36" s="9" t="str">
        <f t="shared" si="1"/>
        <v>Combination Oven - Half-size</v>
      </c>
      <c r="B36" s="12">
        <f>VLOOKUP(A36, 'Measures with Incentive Levels'!$A$1:$C$21, 2, FALSE)</f>
        <v>400</v>
      </c>
      <c r="C36" s="12">
        <f t="shared" si="2"/>
        <v>40</v>
      </c>
      <c r="D36" s="9">
        <v>2289614</v>
      </c>
      <c r="E36" t="s">
        <v>554</v>
      </c>
      <c r="F36" t="s">
        <v>1335</v>
      </c>
      <c r="G36" t="s">
        <v>1347</v>
      </c>
      <c r="H36">
        <v>610</v>
      </c>
      <c r="J36" s="12" t="s">
        <v>1297</v>
      </c>
      <c r="K36" t="s">
        <v>1314</v>
      </c>
      <c r="L36" t="s">
        <v>653</v>
      </c>
      <c r="M36">
        <v>7.4</v>
      </c>
      <c r="O36">
        <v>0.63</v>
      </c>
      <c r="R36">
        <v>81</v>
      </c>
      <c r="S36" t="s">
        <v>1311</v>
      </c>
      <c r="T36" t="s">
        <v>1238</v>
      </c>
      <c r="U36" t="s">
        <v>1300</v>
      </c>
      <c r="V36">
        <v>6</v>
      </c>
      <c r="W36">
        <v>6</v>
      </c>
      <c r="AA36" s="17">
        <f t="shared" si="3"/>
        <v>2289614</v>
      </c>
      <c r="AB36" s="17" t="str">
        <f t="shared" si="4"/>
        <v>Combination Oven - Half-size</v>
      </c>
      <c r="AC36" s="9" t="str">
        <f t="shared" si="5"/>
        <v>MKN Maschinenfabrik Kurt Neubauer GmbH &amp; Co.KG</v>
      </c>
      <c r="AD36" s="18">
        <f t="shared" si="6"/>
        <v>610</v>
      </c>
      <c r="AE36" s="18">
        <f t="shared" si="7"/>
        <v>400</v>
      </c>
      <c r="AF36" s="18">
        <f t="shared" si="8"/>
        <v>40</v>
      </c>
    </row>
    <row r="37" spans="1:32" x14ac:dyDescent="0.25">
      <c r="A37" s="9" t="str">
        <f t="shared" si="1"/>
        <v>Combination Oven - Half-size</v>
      </c>
      <c r="B37" s="12">
        <f>VLOOKUP(A37, 'Measures with Incentive Levels'!$A$1:$C$21, 2, FALSE)</f>
        <v>400</v>
      </c>
      <c r="C37" s="12">
        <f t="shared" si="2"/>
        <v>40</v>
      </c>
      <c r="D37" s="9">
        <v>2199149</v>
      </c>
      <c r="E37" t="s">
        <v>553</v>
      </c>
      <c r="F37" t="s">
        <v>1355</v>
      </c>
      <c r="G37" t="s">
        <v>220</v>
      </c>
      <c r="H37" t="s">
        <v>220</v>
      </c>
      <c r="J37" s="12" t="s">
        <v>1297</v>
      </c>
      <c r="K37" t="s">
        <v>1314</v>
      </c>
      <c r="L37" t="s">
        <v>653</v>
      </c>
      <c r="M37">
        <v>18.600000000000001</v>
      </c>
      <c r="O37">
        <v>1.1499999999999999</v>
      </c>
      <c r="R37">
        <v>77</v>
      </c>
      <c r="S37" t="s">
        <v>1311</v>
      </c>
      <c r="T37" t="s">
        <v>1238</v>
      </c>
      <c r="U37" t="s">
        <v>1321</v>
      </c>
      <c r="V37">
        <v>10</v>
      </c>
      <c r="W37">
        <v>10</v>
      </c>
      <c r="AA37" s="17">
        <f t="shared" si="3"/>
        <v>2199149</v>
      </c>
      <c r="AB37" s="17" t="str">
        <f t="shared" si="4"/>
        <v>Combination Oven - Half-size</v>
      </c>
      <c r="AC37" s="9" t="str">
        <f t="shared" si="5"/>
        <v>Rational AG</v>
      </c>
      <c r="AD37" s="18" t="str">
        <f t="shared" si="6"/>
        <v>SCC WE 101</v>
      </c>
      <c r="AE37" s="18">
        <f t="shared" si="7"/>
        <v>400</v>
      </c>
      <c r="AF37" s="18">
        <f t="shared" si="8"/>
        <v>40</v>
      </c>
    </row>
    <row r="38" spans="1:32" x14ac:dyDescent="0.25">
      <c r="A38" s="9" t="str">
        <f t="shared" si="1"/>
        <v>Combination Oven - Full-size</v>
      </c>
      <c r="B38" s="12">
        <f>VLOOKUP(A38, 'Measures with Incentive Levels'!$A$1:$C$21, 2, FALSE)</f>
        <v>800</v>
      </c>
      <c r="C38" s="12">
        <f t="shared" si="2"/>
        <v>80</v>
      </c>
      <c r="D38" s="9">
        <v>2232235</v>
      </c>
      <c r="E38" t="s">
        <v>553</v>
      </c>
      <c r="F38" t="s">
        <v>1355</v>
      </c>
      <c r="G38" t="s">
        <v>234</v>
      </c>
      <c r="H38" t="s">
        <v>234</v>
      </c>
      <c r="J38" s="12" t="s">
        <v>1297</v>
      </c>
      <c r="K38" t="s">
        <v>1298</v>
      </c>
      <c r="L38" t="s">
        <v>653</v>
      </c>
      <c r="M38">
        <v>22.1</v>
      </c>
      <c r="O38">
        <v>1.31</v>
      </c>
      <c r="R38">
        <v>80</v>
      </c>
      <c r="S38" t="s">
        <v>1311</v>
      </c>
      <c r="T38" t="s">
        <v>1238</v>
      </c>
      <c r="U38" t="s">
        <v>1321</v>
      </c>
      <c r="V38">
        <v>12</v>
      </c>
      <c r="X38">
        <v>12</v>
      </c>
      <c r="AA38" s="17">
        <f t="shared" si="3"/>
        <v>2232235</v>
      </c>
      <c r="AB38" s="17" t="str">
        <f t="shared" si="4"/>
        <v>Combination Oven - Full-size</v>
      </c>
      <c r="AC38" s="9" t="str">
        <f t="shared" si="5"/>
        <v>Rational AG</v>
      </c>
      <c r="AD38" s="18" t="str">
        <f t="shared" si="6"/>
        <v>CMP 62 E</v>
      </c>
      <c r="AE38" s="18">
        <f t="shared" si="7"/>
        <v>800</v>
      </c>
      <c r="AF38" s="18">
        <f t="shared" si="8"/>
        <v>80</v>
      </c>
    </row>
    <row r="39" spans="1:32" x14ac:dyDescent="0.25">
      <c r="A39" s="9" t="str">
        <f t="shared" si="1"/>
        <v>Combination Oven - Half-size</v>
      </c>
      <c r="B39" s="12">
        <f>VLOOKUP(A39, 'Measures with Incentive Levels'!$A$1:$C$21, 2, FALSE)</f>
        <v>400</v>
      </c>
      <c r="C39" s="12">
        <f t="shared" si="2"/>
        <v>40</v>
      </c>
      <c r="D39" s="9">
        <v>2232234</v>
      </c>
      <c r="E39" t="s">
        <v>553</v>
      </c>
      <c r="F39" t="s">
        <v>1355</v>
      </c>
      <c r="G39" t="s">
        <v>233</v>
      </c>
      <c r="H39" t="s">
        <v>233</v>
      </c>
      <c r="J39" s="12" t="s">
        <v>1297</v>
      </c>
      <c r="K39" t="s">
        <v>1314</v>
      </c>
      <c r="L39" t="s">
        <v>653</v>
      </c>
      <c r="M39">
        <v>11.1</v>
      </c>
      <c r="O39">
        <v>0.95</v>
      </c>
      <c r="R39">
        <v>76</v>
      </c>
      <c r="S39" t="s">
        <v>1311</v>
      </c>
      <c r="T39" t="s">
        <v>1238</v>
      </c>
      <c r="U39" t="s">
        <v>1321</v>
      </c>
      <c r="V39">
        <v>6</v>
      </c>
      <c r="W39">
        <v>6</v>
      </c>
      <c r="AA39" s="17">
        <f t="shared" si="3"/>
        <v>2232234</v>
      </c>
      <c r="AB39" s="17" t="str">
        <f t="shared" si="4"/>
        <v>Combination Oven - Half-size</v>
      </c>
      <c r="AC39" s="9" t="str">
        <f t="shared" si="5"/>
        <v>Rational AG</v>
      </c>
      <c r="AD39" s="18" t="str">
        <f t="shared" si="6"/>
        <v>CMP 61 E</v>
      </c>
      <c r="AE39" s="18">
        <f t="shared" si="7"/>
        <v>400</v>
      </c>
      <c r="AF39" s="18">
        <f t="shared" si="8"/>
        <v>40</v>
      </c>
    </row>
    <row r="40" spans="1:32" x14ac:dyDescent="0.25">
      <c r="A40" s="9" t="str">
        <f t="shared" si="1"/>
        <v>Combination Oven - Full-size</v>
      </c>
      <c r="B40" s="12">
        <f>VLOOKUP(A40, 'Measures with Incentive Levels'!$A$1:$C$21, 2, FALSE)</f>
        <v>800</v>
      </c>
      <c r="C40" s="12">
        <f t="shared" si="2"/>
        <v>80</v>
      </c>
      <c r="D40" s="9">
        <v>2199148</v>
      </c>
      <c r="E40" t="s">
        <v>553</v>
      </c>
      <c r="F40" t="s">
        <v>1355</v>
      </c>
      <c r="G40" t="s">
        <v>224</v>
      </c>
      <c r="H40" t="s">
        <v>224</v>
      </c>
      <c r="J40" s="12" t="s">
        <v>1297</v>
      </c>
      <c r="K40" t="s">
        <v>1298</v>
      </c>
      <c r="L40" t="s">
        <v>653</v>
      </c>
      <c r="M40">
        <v>18.600000000000001</v>
      </c>
      <c r="O40">
        <v>1.31</v>
      </c>
      <c r="R40">
        <v>78</v>
      </c>
      <c r="S40" t="s">
        <v>1311</v>
      </c>
      <c r="T40" t="s">
        <v>1238</v>
      </c>
      <c r="U40" t="s">
        <v>1321</v>
      </c>
      <c r="V40">
        <v>12</v>
      </c>
      <c r="X40">
        <v>12</v>
      </c>
      <c r="AA40" s="17">
        <f t="shared" si="3"/>
        <v>2199148</v>
      </c>
      <c r="AB40" s="17" t="str">
        <f t="shared" si="4"/>
        <v>Combination Oven - Full-size</v>
      </c>
      <c r="AC40" s="9" t="str">
        <f t="shared" si="5"/>
        <v>Rational AG</v>
      </c>
      <c r="AD40" s="18" t="str">
        <f t="shared" si="6"/>
        <v>SCC WE 62</v>
      </c>
      <c r="AE40" s="18">
        <f t="shared" si="7"/>
        <v>800</v>
      </c>
      <c r="AF40" s="18">
        <f t="shared" si="8"/>
        <v>80</v>
      </c>
    </row>
    <row r="41" spans="1:32" x14ac:dyDescent="0.25">
      <c r="A41" s="9" t="str">
        <f t="shared" si="1"/>
        <v>Combination Oven - Half-size</v>
      </c>
      <c r="B41" s="12">
        <f>VLOOKUP(A41, 'Measures with Incentive Levels'!$A$1:$C$21, 2, FALSE)</f>
        <v>400</v>
      </c>
      <c r="C41" s="12">
        <f t="shared" si="2"/>
        <v>40</v>
      </c>
      <c r="D41" s="9">
        <v>2199147</v>
      </c>
      <c r="E41" t="s">
        <v>553</v>
      </c>
      <c r="F41" t="s">
        <v>1355</v>
      </c>
      <c r="G41" t="s">
        <v>223</v>
      </c>
      <c r="H41" t="s">
        <v>223</v>
      </c>
      <c r="J41" s="12" t="s">
        <v>1297</v>
      </c>
      <c r="K41" t="s">
        <v>1314</v>
      </c>
      <c r="L41" t="s">
        <v>653</v>
      </c>
      <c r="M41">
        <v>11</v>
      </c>
      <c r="O41">
        <v>0.84</v>
      </c>
      <c r="R41">
        <v>76</v>
      </c>
      <c r="S41" t="s">
        <v>1311</v>
      </c>
      <c r="T41" t="s">
        <v>1238</v>
      </c>
      <c r="U41" t="s">
        <v>1321</v>
      </c>
      <c r="V41">
        <v>6</v>
      </c>
      <c r="W41">
        <v>6</v>
      </c>
      <c r="AA41" s="17">
        <f t="shared" si="3"/>
        <v>2199147</v>
      </c>
      <c r="AB41" s="17" t="str">
        <f t="shared" si="4"/>
        <v>Combination Oven - Half-size</v>
      </c>
      <c r="AC41" s="9" t="str">
        <f t="shared" si="5"/>
        <v>Rational AG</v>
      </c>
      <c r="AD41" s="18" t="str">
        <f t="shared" si="6"/>
        <v>SCC WE 61</v>
      </c>
      <c r="AE41" s="18">
        <f t="shared" si="7"/>
        <v>400</v>
      </c>
      <c r="AF41" s="18">
        <f t="shared" si="8"/>
        <v>40</v>
      </c>
    </row>
    <row r="42" spans="1:32" x14ac:dyDescent="0.25">
      <c r="A42" s="9" t="str">
        <f t="shared" si="1"/>
        <v>Combination Oven - Half-size</v>
      </c>
      <c r="B42" s="12">
        <f>VLOOKUP(A42, 'Measures with Incentive Levels'!$A$1:$C$21, 2, FALSE)</f>
        <v>400</v>
      </c>
      <c r="C42" s="12">
        <f t="shared" si="2"/>
        <v>40</v>
      </c>
      <c r="D42" s="9">
        <v>2212310</v>
      </c>
      <c r="E42" t="s">
        <v>553</v>
      </c>
      <c r="F42" t="s">
        <v>1355</v>
      </c>
      <c r="G42" t="s">
        <v>222</v>
      </c>
      <c r="H42" t="s">
        <v>222</v>
      </c>
      <c r="J42" s="12" t="s">
        <v>1297</v>
      </c>
      <c r="K42" t="s">
        <v>1314</v>
      </c>
      <c r="L42" t="s">
        <v>653</v>
      </c>
      <c r="M42">
        <v>37</v>
      </c>
      <c r="O42">
        <v>2.1</v>
      </c>
      <c r="R42">
        <v>77</v>
      </c>
      <c r="S42" t="s">
        <v>1311</v>
      </c>
      <c r="T42" t="s">
        <v>1238</v>
      </c>
      <c r="U42" t="s">
        <v>1321</v>
      </c>
      <c r="V42">
        <v>20</v>
      </c>
      <c r="W42">
        <v>20</v>
      </c>
      <c r="AA42" s="17">
        <f t="shared" si="3"/>
        <v>2212310</v>
      </c>
      <c r="AB42" s="17" t="str">
        <f t="shared" si="4"/>
        <v>Combination Oven - Half-size</v>
      </c>
      <c r="AC42" s="9" t="str">
        <f t="shared" si="5"/>
        <v>Rational AG</v>
      </c>
      <c r="AD42" s="18" t="str">
        <f t="shared" si="6"/>
        <v>SCC WE 201</v>
      </c>
      <c r="AE42" s="18">
        <f t="shared" si="7"/>
        <v>400</v>
      </c>
      <c r="AF42" s="18">
        <f t="shared" si="8"/>
        <v>40</v>
      </c>
    </row>
    <row r="43" spans="1:32" x14ac:dyDescent="0.25">
      <c r="A43" s="9" t="str">
        <f t="shared" si="1"/>
        <v>Combination Oven - Full-size</v>
      </c>
      <c r="B43" s="12">
        <f>VLOOKUP(A43, 'Measures with Incentive Levels'!$A$1:$C$21, 2, FALSE)</f>
        <v>800</v>
      </c>
      <c r="C43" s="12">
        <f t="shared" si="2"/>
        <v>80</v>
      </c>
      <c r="D43" s="9">
        <v>2199150</v>
      </c>
      <c r="E43" t="s">
        <v>553</v>
      </c>
      <c r="F43" t="s">
        <v>1355</v>
      </c>
      <c r="G43" t="s">
        <v>221</v>
      </c>
      <c r="H43" t="s">
        <v>221</v>
      </c>
      <c r="J43" s="12" t="s">
        <v>1297</v>
      </c>
      <c r="K43" t="s">
        <v>1298</v>
      </c>
      <c r="L43" t="s">
        <v>653</v>
      </c>
      <c r="M43">
        <v>36.700000000000003</v>
      </c>
      <c r="O43">
        <v>1.48</v>
      </c>
      <c r="R43">
        <v>81</v>
      </c>
      <c r="S43" t="s">
        <v>1311</v>
      </c>
      <c r="T43" t="s">
        <v>1238</v>
      </c>
      <c r="U43" t="s">
        <v>1321</v>
      </c>
      <c r="V43">
        <v>20</v>
      </c>
      <c r="X43">
        <v>20</v>
      </c>
      <c r="AA43" s="17">
        <f t="shared" si="3"/>
        <v>2199150</v>
      </c>
      <c r="AB43" s="17" t="str">
        <f t="shared" si="4"/>
        <v>Combination Oven - Full-size</v>
      </c>
      <c r="AC43" s="9" t="str">
        <f t="shared" si="5"/>
        <v>Rational AG</v>
      </c>
      <c r="AD43" s="18" t="str">
        <f t="shared" si="6"/>
        <v>SCC WE 102</v>
      </c>
      <c r="AE43" s="18">
        <f t="shared" si="7"/>
        <v>800</v>
      </c>
      <c r="AF43" s="18">
        <f t="shared" si="8"/>
        <v>80</v>
      </c>
    </row>
    <row r="44" spans="1:32" x14ac:dyDescent="0.25">
      <c r="A44" s="9" t="str">
        <f t="shared" si="1"/>
        <v>Combination Oven - Half-size</v>
      </c>
      <c r="B44" s="12">
        <f>VLOOKUP(A44, 'Measures with Incentive Levels'!$A$1:$C$21, 2, FALSE)</f>
        <v>400</v>
      </c>
      <c r="C44" s="12">
        <f t="shared" si="2"/>
        <v>40</v>
      </c>
      <c r="D44" s="9">
        <v>2331756</v>
      </c>
      <c r="E44" t="s">
        <v>1356</v>
      </c>
      <c r="F44" t="s">
        <v>1356</v>
      </c>
      <c r="G44" t="s">
        <v>1357</v>
      </c>
      <c r="H44" t="s">
        <v>1357</v>
      </c>
      <c r="J44" s="12" t="s">
        <v>1297</v>
      </c>
      <c r="K44" t="s">
        <v>1314</v>
      </c>
      <c r="L44" t="s">
        <v>653</v>
      </c>
      <c r="M44">
        <v>18.600000000000001</v>
      </c>
      <c r="O44">
        <v>1.01</v>
      </c>
      <c r="R44">
        <v>81</v>
      </c>
      <c r="S44" t="s">
        <v>1311</v>
      </c>
      <c r="T44" t="s">
        <v>1238</v>
      </c>
      <c r="U44" t="s">
        <v>1300</v>
      </c>
      <c r="V44">
        <v>10</v>
      </c>
      <c r="W44">
        <v>10</v>
      </c>
      <c r="AA44" s="17">
        <f t="shared" si="3"/>
        <v>2331756</v>
      </c>
      <c r="AB44" s="17" t="str">
        <f t="shared" si="4"/>
        <v>Combination Oven - Half-size</v>
      </c>
      <c r="AC44" s="9" t="str">
        <f t="shared" si="5"/>
        <v>Retigo s.r.o.</v>
      </c>
      <c r="AD44" s="18" t="str">
        <f t="shared" si="6"/>
        <v>B 1011 i</v>
      </c>
      <c r="AE44" s="18">
        <f t="shared" si="7"/>
        <v>400</v>
      </c>
      <c r="AF44" s="18">
        <f t="shared" si="8"/>
        <v>40</v>
      </c>
    </row>
    <row r="45" spans="1:32" x14ac:dyDescent="0.25">
      <c r="A45" s="9" t="str">
        <f t="shared" si="1"/>
        <v>Combination Oven - Full-size</v>
      </c>
      <c r="B45" s="12">
        <f>VLOOKUP(A45, 'Measures with Incentive Levels'!$A$1:$C$21, 2, FALSE)</f>
        <v>800</v>
      </c>
      <c r="C45" s="12">
        <f t="shared" si="2"/>
        <v>80</v>
      </c>
      <c r="D45" s="9">
        <v>2252007</v>
      </c>
      <c r="E45" t="s">
        <v>556</v>
      </c>
      <c r="F45" t="s">
        <v>556</v>
      </c>
      <c r="G45" t="s">
        <v>241</v>
      </c>
      <c r="H45" t="s">
        <v>241</v>
      </c>
      <c r="J45" s="12" t="s">
        <v>1297</v>
      </c>
      <c r="K45" t="s">
        <v>1298</v>
      </c>
      <c r="L45" t="s">
        <v>653</v>
      </c>
      <c r="M45">
        <v>21.6</v>
      </c>
      <c r="O45">
        <v>1.57</v>
      </c>
      <c r="R45">
        <v>83</v>
      </c>
      <c r="S45" t="s">
        <v>1299</v>
      </c>
      <c r="T45" t="s">
        <v>1299</v>
      </c>
      <c r="U45" t="s">
        <v>1300</v>
      </c>
      <c r="V45">
        <v>20</v>
      </c>
      <c r="X45">
        <v>10</v>
      </c>
      <c r="AA45" s="17">
        <f t="shared" si="3"/>
        <v>2252007</v>
      </c>
      <c r="AB45" s="17" t="str">
        <f t="shared" si="4"/>
        <v>Combination Oven - Full-size</v>
      </c>
      <c r="AC45" s="9" t="str">
        <f t="shared" si="5"/>
        <v>UNOX S.p.A.</v>
      </c>
      <c r="AD45" s="18" t="str">
        <f t="shared" si="6"/>
        <v>XAVC-10FS-EPR</v>
      </c>
      <c r="AE45" s="18">
        <f t="shared" si="7"/>
        <v>800</v>
      </c>
      <c r="AF45" s="18">
        <f t="shared" si="8"/>
        <v>80</v>
      </c>
    </row>
    <row r="46" spans="1:32" x14ac:dyDescent="0.25">
      <c r="A46" s="9" t="str">
        <f t="shared" si="1"/>
        <v>Combination Oven - Half-size</v>
      </c>
      <c r="B46" s="12">
        <f>VLOOKUP(A46, 'Measures with Incentive Levels'!$A$1:$C$21, 2, FALSE)</f>
        <v>400</v>
      </c>
      <c r="C46" s="12">
        <f t="shared" si="2"/>
        <v>40</v>
      </c>
      <c r="D46" s="9">
        <v>2268435</v>
      </c>
      <c r="E46" t="s">
        <v>556</v>
      </c>
      <c r="F46" t="s">
        <v>556</v>
      </c>
      <c r="G46" t="s">
        <v>236</v>
      </c>
      <c r="H46" t="s">
        <v>236</v>
      </c>
      <c r="I46" s="12" t="s">
        <v>1362</v>
      </c>
      <c r="J46" s="12" t="s">
        <v>1297</v>
      </c>
      <c r="K46" t="s">
        <v>1314</v>
      </c>
      <c r="L46" t="s">
        <v>653</v>
      </c>
      <c r="M46">
        <v>5.8</v>
      </c>
      <c r="O46">
        <v>0.81</v>
      </c>
      <c r="R46">
        <v>76</v>
      </c>
      <c r="S46" t="s">
        <v>1299</v>
      </c>
      <c r="T46" t="s">
        <v>1238</v>
      </c>
      <c r="U46" t="s">
        <v>1300</v>
      </c>
      <c r="V46">
        <v>5</v>
      </c>
      <c r="AA46" s="17">
        <f t="shared" si="3"/>
        <v>2268435</v>
      </c>
      <c r="AB46" s="17" t="str">
        <f t="shared" si="4"/>
        <v>Combination Oven - Half-size</v>
      </c>
      <c r="AC46" s="9" t="str">
        <f t="shared" si="5"/>
        <v>UNOX S.p.A.</v>
      </c>
      <c r="AD46" s="18" t="str">
        <f t="shared" si="6"/>
        <v>XAVC-0511-EPa-xx</v>
      </c>
      <c r="AE46" s="18">
        <f t="shared" si="7"/>
        <v>400</v>
      </c>
      <c r="AF46" s="18">
        <f t="shared" si="8"/>
        <v>40</v>
      </c>
    </row>
    <row r="47" spans="1:32" x14ac:dyDescent="0.25">
      <c r="A47" s="9" t="str">
        <f t="shared" si="1"/>
        <v>Combination Oven - Half-size</v>
      </c>
      <c r="B47" s="12">
        <f>VLOOKUP(A47, 'Measures with Incentive Levels'!$A$1:$C$21, 2, FALSE)</f>
        <v>400</v>
      </c>
      <c r="C47" s="12">
        <f t="shared" si="2"/>
        <v>40</v>
      </c>
      <c r="D47" s="9">
        <v>2268436</v>
      </c>
      <c r="E47" t="s">
        <v>556</v>
      </c>
      <c r="F47" t="s">
        <v>556</v>
      </c>
      <c r="G47" t="s">
        <v>236</v>
      </c>
      <c r="H47" t="s">
        <v>236</v>
      </c>
      <c r="I47" s="12" t="s">
        <v>1363</v>
      </c>
      <c r="J47" s="12" t="s">
        <v>1297</v>
      </c>
      <c r="K47" t="s">
        <v>1314</v>
      </c>
      <c r="L47" t="s">
        <v>653</v>
      </c>
      <c r="M47">
        <v>7.7</v>
      </c>
      <c r="O47">
        <v>0.81</v>
      </c>
      <c r="R47">
        <v>78</v>
      </c>
      <c r="S47" t="s">
        <v>1299</v>
      </c>
      <c r="T47" t="s">
        <v>1238</v>
      </c>
      <c r="U47" t="s">
        <v>1300</v>
      </c>
      <c r="V47">
        <v>5</v>
      </c>
      <c r="AA47" s="17">
        <f t="shared" si="3"/>
        <v>2268436</v>
      </c>
      <c r="AB47" s="17" t="str">
        <f t="shared" si="4"/>
        <v>Combination Oven - Half-size</v>
      </c>
      <c r="AC47" s="9" t="str">
        <f t="shared" si="5"/>
        <v>UNOX S.p.A.</v>
      </c>
      <c r="AD47" s="18" t="str">
        <f t="shared" si="6"/>
        <v>XAVC-0511-EPa-xx</v>
      </c>
      <c r="AE47" s="18">
        <f t="shared" si="7"/>
        <v>400</v>
      </c>
      <c r="AF47" s="18">
        <f t="shared" si="8"/>
        <v>40</v>
      </c>
    </row>
    <row r="48" spans="1:32" x14ac:dyDescent="0.25">
      <c r="A48" s="9" t="str">
        <f t="shared" si="1"/>
        <v>Combination Oven - Full-size</v>
      </c>
      <c r="B48" s="12">
        <f>VLOOKUP(A48, 'Measures with Incentive Levels'!$A$1:$C$21, 2, FALSE)</f>
        <v>800</v>
      </c>
      <c r="C48" s="12">
        <f t="shared" si="2"/>
        <v>80</v>
      </c>
      <c r="D48" s="9">
        <v>2263533</v>
      </c>
      <c r="E48" t="s">
        <v>556</v>
      </c>
      <c r="F48" t="s">
        <v>556</v>
      </c>
      <c r="G48" t="s">
        <v>237</v>
      </c>
      <c r="H48" t="s">
        <v>237</v>
      </c>
      <c r="J48" s="12" t="s">
        <v>1297</v>
      </c>
      <c r="K48" t="s">
        <v>1298</v>
      </c>
      <c r="L48" t="s">
        <v>653</v>
      </c>
      <c r="M48">
        <v>14.3</v>
      </c>
      <c r="O48">
        <v>1.1299999999999999</v>
      </c>
      <c r="R48">
        <v>79</v>
      </c>
      <c r="S48" t="s">
        <v>1299</v>
      </c>
      <c r="T48" t="s">
        <v>1238</v>
      </c>
      <c r="U48" t="s">
        <v>1300</v>
      </c>
      <c r="V48">
        <v>12</v>
      </c>
      <c r="X48">
        <v>6</v>
      </c>
      <c r="AA48" s="17">
        <f t="shared" si="3"/>
        <v>2263533</v>
      </c>
      <c r="AB48" s="17" t="str">
        <f t="shared" si="4"/>
        <v>Combination Oven - Full-size</v>
      </c>
      <c r="AC48" s="9" t="str">
        <f t="shared" si="5"/>
        <v>UNOX S.p.A.</v>
      </c>
      <c r="AD48" s="18" t="str">
        <f t="shared" si="6"/>
        <v>XAVC-06FS-EPa-xx</v>
      </c>
      <c r="AE48" s="18">
        <f t="shared" si="7"/>
        <v>800</v>
      </c>
      <c r="AF48" s="18">
        <f t="shared" si="8"/>
        <v>80</v>
      </c>
    </row>
    <row r="49" spans="1:32" x14ac:dyDescent="0.25">
      <c r="A49" s="9" t="str">
        <f t="shared" si="1"/>
        <v>Combination Oven - Full-size</v>
      </c>
      <c r="B49" s="12">
        <f>VLOOKUP(A49, 'Measures with Incentive Levels'!$A$1:$C$21, 2, FALSE)</f>
        <v>800</v>
      </c>
      <c r="C49" s="12">
        <f t="shared" si="2"/>
        <v>80</v>
      </c>
      <c r="D49" s="9">
        <v>2252008</v>
      </c>
      <c r="E49" t="s">
        <v>556</v>
      </c>
      <c r="F49" t="s">
        <v>556</v>
      </c>
      <c r="G49" t="s">
        <v>238</v>
      </c>
      <c r="H49" t="s">
        <v>238</v>
      </c>
      <c r="J49" s="12" t="s">
        <v>1297</v>
      </c>
      <c r="K49" t="s">
        <v>1298</v>
      </c>
      <c r="L49" t="s">
        <v>653</v>
      </c>
      <c r="M49">
        <v>14.3</v>
      </c>
      <c r="O49">
        <v>1.1299999999999999</v>
      </c>
      <c r="R49">
        <v>79</v>
      </c>
      <c r="S49" t="s">
        <v>1299</v>
      </c>
      <c r="T49" t="s">
        <v>1299</v>
      </c>
      <c r="U49" t="s">
        <v>1300</v>
      </c>
      <c r="V49">
        <v>12</v>
      </c>
      <c r="X49">
        <v>6</v>
      </c>
      <c r="AA49" s="17">
        <f t="shared" si="3"/>
        <v>2252008</v>
      </c>
      <c r="AB49" s="17" t="str">
        <f t="shared" si="4"/>
        <v>Combination Oven - Full-size</v>
      </c>
      <c r="AC49" s="9" t="str">
        <f t="shared" si="5"/>
        <v>UNOX S.p.A.</v>
      </c>
      <c r="AD49" s="18" t="str">
        <f t="shared" si="6"/>
        <v>XAVC-06FS-EPR</v>
      </c>
      <c r="AE49" s="18">
        <f t="shared" si="7"/>
        <v>800</v>
      </c>
      <c r="AF49" s="18">
        <f t="shared" si="8"/>
        <v>80</v>
      </c>
    </row>
    <row r="50" spans="1:32" x14ac:dyDescent="0.25">
      <c r="A50" s="9" t="str">
        <f t="shared" si="1"/>
        <v>Combination Oven - Half-size</v>
      </c>
      <c r="B50" s="12">
        <f>VLOOKUP(A50, 'Measures with Incentive Levels'!$A$1:$C$21, 2, FALSE)</f>
        <v>400</v>
      </c>
      <c r="C50" s="12">
        <f t="shared" si="2"/>
        <v>40</v>
      </c>
      <c r="D50" s="9">
        <v>2277280</v>
      </c>
      <c r="E50" t="s">
        <v>556</v>
      </c>
      <c r="F50" t="s">
        <v>556</v>
      </c>
      <c r="G50" t="s">
        <v>239</v>
      </c>
      <c r="H50" t="s">
        <v>239</v>
      </c>
      <c r="I50" s="12" t="s">
        <v>1364</v>
      </c>
      <c r="J50" s="12" t="s">
        <v>1297</v>
      </c>
      <c r="K50" t="s">
        <v>1314</v>
      </c>
      <c r="L50" t="s">
        <v>653</v>
      </c>
      <c r="M50">
        <v>12</v>
      </c>
      <c r="O50">
        <v>1.25</v>
      </c>
      <c r="R50">
        <v>79</v>
      </c>
      <c r="S50" t="s">
        <v>1299</v>
      </c>
      <c r="T50" t="s">
        <v>1238</v>
      </c>
      <c r="U50" t="s">
        <v>1300</v>
      </c>
      <c r="V50">
        <v>10</v>
      </c>
      <c r="AA50" s="17">
        <f t="shared" si="3"/>
        <v>2277280</v>
      </c>
      <c r="AB50" s="17" t="str">
        <f t="shared" si="4"/>
        <v>Combination Oven - Half-size</v>
      </c>
      <c r="AC50" s="9" t="str">
        <f t="shared" si="5"/>
        <v>UNOX S.p.A.</v>
      </c>
      <c r="AD50" s="18" t="str">
        <f t="shared" si="6"/>
        <v>XAVC-1011-EPx</v>
      </c>
      <c r="AE50" s="18">
        <f t="shared" si="7"/>
        <v>400</v>
      </c>
      <c r="AF50" s="18">
        <f t="shared" si="8"/>
        <v>40</v>
      </c>
    </row>
    <row r="51" spans="1:32" x14ac:dyDescent="0.25">
      <c r="A51" s="9" t="str">
        <f t="shared" si="1"/>
        <v>Combination Oven - Half-size</v>
      </c>
      <c r="B51" s="12">
        <f>VLOOKUP(A51, 'Measures with Incentive Levels'!$A$1:$C$21, 2, FALSE)</f>
        <v>400</v>
      </c>
      <c r="C51" s="12">
        <f t="shared" si="2"/>
        <v>40</v>
      </c>
      <c r="D51" s="9">
        <v>2277281</v>
      </c>
      <c r="E51" t="s">
        <v>556</v>
      </c>
      <c r="F51" t="s">
        <v>556</v>
      </c>
      <c r="G51" t="s">
        <v>239</v>
      </c>
      <c r="H51" t="s">
        <v>239</v>
      </c>
      <c r="I51" s="12" t="s">
        <v>1364</v>
      </c>
      <c r="J51" s="12" t="s">
        <v>1297</v>
      </c>
      <c r="K51" t="s">
        <v>1314</v>
      </c>
      <c r="L51" t="s">
        <v>653</v>
      </c>
      <c r="M51">
        <v>15.5</v>
      </c>
      <c r="O51">
        <v>1.27</v>
      </c>
      <c r="R51">
        <v>82</v>
      </c>
      <c r="S51" t="s">
        <v>1299</v>
      </c>
      <c r="T51" t="s">
        <v>1238</v>
      </c>
      <c r="U51" t="s">
        <v>1300</v>
      </c>
      <c r="V51">
        <v>10</v>
      </c>
      <c r="AA51" s="17">
        <f t="shared" si="3"/>
        <v>2277281</v>
      </c>
      <c r="AB51" s="17" t="str">
        <f t="shared" si="4"/>
        <v>Combination Oven - Half-size</v>
      </c>
      <c r="AC51" s="9" t="str">
        <f t="shared" si="5"/>
        <v>UNOX S.p.A.</v>
      </c>
      <c r="AD51" s="18" t="str">
        <f t="shared" si="6"/>
        <v>XAVC-1011-EPx</v>
      </c>
      <c r="AE51" s="18">
        <f t="shared" si="7"/>
        <v>400</v>
      </c>
      <c r="AF51" s="18">
        <f t="shared" si="8"/>
        <v>40</v>
      </c>
    </row>
    <row r="52" spans="1:32" x14ac:dyDescent="0.25">
      <c r="A52" s="9" t="str">
        <f t="shared" si="1"/>
        <v>Combination Oven - Full-size</v>
      </c>
      <c r="B52" s="12">
        <f>VLOOKUP(A52, 'Measures with Incentive Levels'!$A$1:$C$21, 2, FALSE)</f>
        <v>800</v>
      </c>
      <c r="C52" s="12">
        <f t="shared" si="2"/>
        <v>80</v>
      </c>
      <c r="D52" s="9">
        <v>2263534</v>
      </c>
      <c r="E52" t="s">
        <v>556</v>
      </c>
      <c r="F52" t="s">
        <v>556</v>
      </c>
      <c r="G52" t="s">
        <v>240</v>
      </c>
      <c r="H52" t="s">
        <v>240</v>
      </c>
      <c r="J52" s="12" t="s">
        <v>1297</v>
      </c>
      <c r="K52" t="s">
        <v>1298</v>
      </c>
      <c r="L52" t="s">
        <v>653</v>
      </c>
      <c r="M52">
        <v>21.6</v>
      </c>
      <c r="O52">
        <v>1.57</v>
      </c>
      <c r="R52">
        <v>83</v>
      </c>
      <c r="S52" t="s">
        <v>1299</v>
      </c>
      <c r="T52" t="s">
        <v>1238</v>
      </c>
      <c r="U52" t="s">
        <v>1300</v>
      </c>
      <c r="V52">
        <v>20</v>
      </c>
      <c r="X52">
        <v>10</v>
      </c>
      <c r="AA52" s="17">
        <f t="shared" si="3"/>
        <v>2263534</v>
      </c>
      <c r="AB52" s="17" t="str">
        <f t="shared" si="4"/>
        <v>Combination Oven - Full-size</v>
      </c>
      <c r="AC52" s="9" t="str">
        <f t="shared" si="5"/>
        <v>UNOX S.p.A.</v>
      </c>
      <c r="AD52" s="18" t="str">
        <f t="shared" si="6"/>
        <v>XAVC-10FS-EPa-xx</v>
      </c>
      <c r="AE52" s="18">
        <f t="shared" si="7"/>
        <v>800</v>
      </c>
      <c r="AF52" s="18">
        <f t="shared" si="8"/>
        <v>80</v>
      </c>
    </row>
    <row r="53" spans="1:32" x14ac:dyDescent="0.25">
      <c r="A53" s="9" t="str">
        <f t="shared" si="1"/>
        <v>Combination Oven - Half-size</v>
      </c>
      <c r="B53" s="12">
        <f>VLOOKUP(A53, 'Measures with Incentive Levels'!$A$1:$C$21, 2, FALSE)</f>
        <v>400</v>
      </c>
      <c r="C53" s="12">
        <f t="shared" si="2"/>
        <v>40</v>
      </c>
      <c r="D53" s="9">
        <v>2295145</v>
      </c>
      <c r="E53" t="s">
        <v>556</v>
      </c>
      <c r="F53" t="s">
        <v>556</v>
      </c>
      <c r="G53" t="s">
        <v>242</v>
      </c>
      <c r="H53" t="s">
        <v>242</v>
      </c>
      <c r="I53" s="12" t="s">
        <v>1365</v>
      </c>
      <c r="J53" s="12" t="s">
        <v>1297</v>
      </c>
      <c r="K53" t="s">
        <v>1314</v>
      </c>
      <c r="L53" t="s">
        <v>653</v>
      </c>
      <c r="M53">
        <v>9.3000000000000007</v>
      </c>
      <c r="O53">
        <v>0.73</v>
      </c>
      <c r="R53">
        <v>81</v>
      </c>
      <c r="S53" t="s">
        <v>1299</v>
      </c>
      <c r="T53" t="s">
        <v>1238</v>
      </c>
      <c r="U53" t="s">
        <v>1300</v>
      </c>
      <c r="V53">
        <v>5</v>
      </c>
      <c r="AA53" s="17">
        <f t="shared" si="3"/>
        <v>2295145</v>
      </c>
      <c r="AB53" s="17" t="str">
        <f t="shared" si="4"/>
        <v>Combination Oven - Half-size</v>
      </c>
      <c r="AC53" s="9" t="str">
        <f t="shared" si="5"/>
        <v>UNOX S.p.A.</v>
      </c>
      <c r="AD53" s="18" t="str">
        <f t="shared" si="6"/>
        <v>XEVC-0511-EP*-*</v>
      </c>
      <c r="AE53" s="18">
        <f t="shared" si="7"/>
        <v>400</v>
      </c>
      <c r="AF53" s="18">
        <f t="shared" si="8"/>
        <v>40</v>
      </c>
    </row>
    <row r="54" spans="1:32" x14ac:dyDescent="0.25">
      <c r="A54" s="9" t="str">
        <f t="shared" si="1"/>
        <v>Combination Oven - Half-size</v>
      </c>
      <c r="B54" s="12">
        <f>VLOOKUP(A54, 'Measures with Incentive Levels'!$A$1:$C$21, 2, FALSE)</f>
        <v>400</v>
      </c>
      <c r="C54" s="12">
        <f t="shared" si="2"/>
        <v>40</v>
      </c>
      <c r="D54" s="9">
        <v>2295146</v>
      </c>
      <c r="E54" t="s">
        <v>556</v>
      </c>
      <c r="F54" t="s">
        <v>556</v>
      </c>
      <c r="G54" t="s">
        <v>243</v>
      </c>
      <c r="H54" t="s">
        <v>243</v>
      </c>
      <c r="I54" s="12" t="s">
        <v>1366</v>
      </c>
      <c r="J54" s="12" t="s">
        <v>1297</v>
      </c>
      <c r="K54" t="s">
        <v>1314</v>
      </c>
      <c r="L54" t="s">
        <v>653</v>
      </c>
      <c r="M54">
        <v>18.5</v>
      </c>
      <c r="O54">
        <v>1.08</v>
      </c>
      <c r="R54">
        <v>78</v>
      </c>
      <c r="S54" t="s">
        <v>1299</v>
      </c>
      <c r="T54" t="s">
        <v>1238</v>
      </c>
      <c r="U54" t="s">
        <v>1300</v>
      </c>
      <c r="V54">
        <v>10</v>
      </c>
      <c r="AA54" s="17">
        <f t="shared" si="3"/>
        <v>2295146</v>
      </c>
      <c r="AB54" s="17" t="str">
        <f t="shared" si="4"/>
        <v>Combination Oven - Half-size</v>
      </c>
      <c r="AC54" s="9" t="str">
        <f t="shared" si="5"/>
        <v>UNOX S.p.A.</v>
      </c>
      <c r="AD54" s="18" t="str">
        <f t="shared" si="6"/>
        <v>XEVC-1011-EP*-*</v>
      </c>
      <c r="AE54" s="18">
        <f t="shared" si="7"/>
        <v>400</v>
      </c>
      <c r="AF54" s="18">
        <f t="shared" si="8"/>
        <v>40</v>
      </c>
    </row>
  </sheetData>
  <autoFilter ref="A1:AO1" xr:uid="{8E92E588-22BA-440C-A307-9AE2E093584C}"/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1CF61-0897-414B-9FA8-2EB15CDCB057}">
  <dimension ref="A1:AF37"/>
  <sheetViews>
    <sheetView workbookViewId="0"/>
  </sheetViews>
  <sheetFormatPr defaultRowHeight="15" x14ac:dyDescent="0.25"/>
  <cols>
    <col min="1" max="1" width="25.5703125" style="9" bestFit="1" customWidth="1"/>
    <col min="2" max="3" width="25.5703125" style="9" customWidth="1"/>
    <col min="4" max="4" width="17.5703125" customWidth="1"/>
    <col min="5" max="5" width="45.7109375" bestFit="1" customWidth="1"/>
    <col min="6" max="6" width="14.7109375" bestFit="1" customWidth="1"/>
    <col min="7" max="7" width="18.5703125" bestFit="1" customWidth="1"/>
    <col min="8" max="8" width="19.5703125" bestFit="1" customWidth="1"/>
    <col min="27" max="32" width="12.7109375" customWidth="1"/>
  </cols>
  <sheetData>
    <row r="1" spans="1:32" s="10" customFormat="1" x14ac:dyDescent="0.25">
      <c r="A1" s="15" t="s">
        <v>2528</v>
      </c>
      <c r="B1" s="14" t="s">
        <v>2531</v>
      </c>
      <c r="C1" s="14" t="s">
        <v>2532</v>
      </c>
      <c r="D1" s="15" t="s">
        <v>2527</v>
      </c>
      <c r="E1" s="10" t="s">
        <v>632</v>
      </c>
      <c r="F1" s="15" t="s">
        <v>2530</v>
      </c>
      <c r="G1" s="10" t="s">
        <v>633</v>
      </c>
      <c r="H1" s="15" t="s">
        <v>2529</v>
      </c>
      <c r="I1" s="10" t="s">
        <v>634</v>
      </c>
      <c r="J1" s="10" t="s">
        <v>1281</v>
      </c>
      <c r="K1" s="10" t="s">
        <v>1282</v>
      </c>
      <c r="L1" s="10" t="s">
        <v>636</v>
      </c>
      <c r="M1" s="10" t="s">
        <v>1283</v>
      </c>
      <c r="N1" s="10" t="s">
        <v>1284</v>
      </c>
      <c r="O1" s="10" t="s">
        <v>1285</v>
      </c>
      <c r="P1" s="10" t="s">
        <v>1286</v>
      </c>
      <c r="Q1" s="10" t="s">
        <v>1287</v>
      </c>
      <c r="R1" s="10" t="s">
        <v>1288</v>
      </c>
      <c r="S1" s="10" t="s">
        <v>780</v>
      </c>
      <c r="T1" s="10" t="s">
        <v>1289</v>
      </c>
      <c r="U1" s="10" t="s">
        <v>1290</v>
      </c>
      <c r="V1" s="10" t="s">
        <v>1291</v>
      </c>
      <c r="W1" s="10" t="s">
        <v>1292</v>
      </c>
      <c r="X1" s="10" t="s">
        <v>1293</v>
      </c>
      <c r="Y1" s="10" t="s">
        <v>1294</v>
      </c>
      <c r="Z1" s="10" t="s">
        <v>1295</v>
      </c>
      <c r="AA1" s="19" t="s">
        <v>2535</v>
      </c>
      <c r="AB1" s="19" t="s">
        <v>2536</v>
      </c>
      <c r="AC1" s="19" t="s">
        <v>2537</v>
      </c>
      <c r="AD1" s="19" t="s">
        <v>2538</v>
      </c>
      <c r="AE1" s="19" t="s">
        <v>2539</v>
      </c>
      <c r="AF1" s="19" t="s">
        <v>2540</v>
      </c>
    </row>
    <row r="2" spans="1:32" x14ac:dyDescent="0.25">
      <c r="A2" s="9" t="str">
        <f>CONCATENATE(J2, " Oven - ", K2)</f>
        <v>Convection Oven - Full-size</v>
      </c>
      <c r="B2" s="12">
        <f>VLOOKUP(A2, 'Measures with Incentive Levels'!$A$1:$C$21, 2, FALSE)</f>
        <v>225</v>
      </c>
      <c r="C2" s="12">
        <f>+B2*0.1</f>
        <v>22.5</v>
      </c>
      <c r="D2">
        <v>2223858</v>
      </c>
      <c r="E2" t="s">
        <v>578</v>
      </c>
      <c r="F2" t="s">
        <v>1307</v>
      </c>
      <c r="G2" s="6" t="s">
        <v>1308</v>
      </c>
      <c r="H2" s="6" t="s">
        <v>594</v>
      </c>
      <c r="I2" t="s">
        <v>1309</v>
      </c>
      <c r="J2" t="s">
        <v>1310</v>
      </c>
      <c r="K2" t="s">
        <v>1298</v>
      </c>
      <c r="L2" t="s">
        <v>653</v>
      </c>
      <c r="M2">
        <v>7.5</v>
      </c>
      <c r="O2">
        <v>1.02</v>
      </c>
      <c r="R2">
        <v>76</v>
      </c>
      <c r="S2" t="s">
        <v>1299</v>
      </c>
      <c r="T2" t="s">
        <v>1238</v>
      </c>
      <c r="X2">
        <v>3</v>
      </c>
      <c r="AA2" s="17">
        <f>+D2</f>
        <v>2223858</v>
      </c>
      <c r="AB2" s="17" t="str">
        <f t="shared" ref="AB2" si="0">+A2</f>
        <v>Convection Oven - Full-size</v>
      </c>
      <c r="AC2" s="9" t="str">
        <f>+F2</f>
        <v>Belshaw Adamatic</v>
      </c>
      <c r="AD2" s="18" t="str">
        <f>+H2</f>
        <v>FG189T-UZ84</v>
      </c>
      <c r="AE2" s="18">
        <f>+B2</f>
        <v>225</v>
      </c>
      <c r="AF2" s="18">
        <f>+C2</f>
        <v>22.5</v>
      </c>
    </row>
    <row r="3" spans="1:32" x14ac:dyDescent="0.25">
      <c r="A3" s="9" t="str">
        <f t="shared" ref="A3:A37" si="1">CONCATENATE(J3, " Oven - ", K3)</f>
        <v>Convection Oven - Full-size</v>
      </c>
      <c r="B3" s="12">
        <f>VLOOKUP(A3, 'Measures with Incentive Levels'!$A$1:$C$21, 2, FALSE)</f>
        <v>225</v>
      </c>
      <c r="C3" s="12">
        <f t="shared" ref="C3:C37" si="2">+B3*0.1</f>
        <v>22.5</v>
      </c>
      <c r="D3">
        <v>2257583</v>
      </c>
      <c r="E3" t="s">
        <v>578</v>
      </c>
      <c r="F3" t="s">
        <v>1307</v>
      </c>
      <c r="G3" s="6" t="s">
        <v>593</v>
      </c>
      <c r="H3" s="6" t="s">
        <v>593</v>
      </c>
      <c r="J3" t="s">
        <v>1310</v>
      </c>
      <c r="K3" t="s">
        <v>1298</v>
      </c>
      <c r="L3" t="s">
        <v>653</v>
      </c>
      <c r="M3">
        <v>7.54</v>
      </c>
      <c r="O3">
        <v>0.96</v>
      </c>
      <c r="R3">
        <v>82</v>
      </c>
      <c r="S3" t="s">
        <v>1311</v>
      </c>
      <c r="T3" t="s">
        <v>1238</v>
      </c>
      <c r="X3">
        <v>4</v>
      </c>
      <c r="AA3" s="17">
        <f t="shared" ref="AA3:AA37" si="3">+D3</f>
        <v>2257583</v>
      </c>
      <c r="AB3" s="17" t="str">
        <f t="shared" ref="AB3:AB37" si="4">+A3</f>
        <v>Convection Oven - Full-size</v>
      </c>
      <c r="AC3" s="9" t="str">
        <f t="shared" ref="AC3:AC37" si="5">+F3</f>
        <v>Belshaw Adamatic</v>
      </c>
      <c r="AD3" s="18" t="str">
        <f t="shared" ref="AD3:AD37" si="6">+H3</f>
        <v>BX4 eco-touch</v>
      </c>
      <c r="AE3" s="18">
        <f t="shared" ref="AE3:AE37" si="7">+B3</f>
        <v>225</v>
      </c>
      <c r="AF3" s="18">
        <f t="shared" ref="AF3:AF37" si="8">+C3</f>
        <v>22.5</v>
      </c>
    </row>
    <row r="4" spans="1:32" x14ac:dyDescent="0.25">
      <c r="A4" s="9" t="str">
        <f t="shared" si="1"/>
        <v>Convection Oven - Half-size</v>
      </c>
      <c r="B4" s="12">
        <f>VLOOKUP(A4, 'Measures with Incentive Levels'!$A$1:$C$21, 2, FALSE)</f>
        <v>112.5</v>
      </c>
      <c r="C4" s="12">
        <f t="shared" si="2"/>
        <v>11.25</v>
      </c>
      <c r="D4">
        <v>2200227</v>
      </c>
      <c r="E4" t="s">
        <v>579</v>
      </c>
      <c r="F4" t="s">
        <v>1312</v>
      </c>
      <c r="G4" s="6" t="s">
        <v>596</v>
      </c>
      <c r="H4" s="6" t="s">
        <v>596</v>
      </c>
      <c r="I4" t="s">
        <v>1313</v>
      </c>
      <c r="J4" t="s">
        <v>1310</v>
      </c>
      <c r="K4" t="s">
        <v>1314</v>
      </c>
      <c r="L4" t="s">
        <v>653</v>
      </c>
      <c r="M4">
        <v>6.8</v>
      </c>
      <c r="O4">
        <v>0.93</v>
      </c>
      <c r="R4">
        <v>74</v>
      </c>
      <c r="S4" t="s">
        <v>1299</v>
      </c>
      <c r="T4" t="s">
        <v>786</v>
      </c>
      <c r="W4">
        <v>5</v>
      </c>
      <c r="AA4" s="17">
        <f t="shared" si="3"/>
        <v>2200227</v>
      </c>
      <c r="AB4" s="17" t="str">
        <f t="shared" si="4"/>
        <v>Convection Oven - Half-size</v>
      </c>
      <c r="AC4" s="9" t="str">
        <f t="shared" si="5"/>
        <v>Blodgett</v>
      </c>
      <c r="AD4" s="18" t="str">
        <f t="shared" si="6"/>
        <v>CTB-6.8</v>
      </c>
      <c r="AE4" s="18">
        <f t="shared" si="7"/>
        <v>112.5</v>
      </c>
      <c r="AF4" s="18">
        <f t="shared" si="8"/>
        <v>11.25</v>
      </c>
    </row>
    <row r="5" spans="1:32" x14ac:dyDescent="0.25">
      <c r="A5" s="9" t="str">
        <f t="shared" si="1"/>
        <v>Convection Oven - Half-size</v>
      </c>
      <c r="B5" s="12">
        <f>VLOOKUP(A5, 'Measures with Incentive Levels'!$A$1:$C$21, 2, FALSE)</f>
        <v>112.5</v>
      </c>
      <c r="C5" s="12">
        <f t="shared" si="2"/>
        <v>11.25</v>
      </c>
      <c r="D5">
        <v>2200229</v>
      </c>
      <c r="E5" t="s">
        <v>579</v>
      </c>
      <c r="F5" t="s">
        <v>1312</v>
      </c>
      <c r="G5" s="6" t="s">
        <v>595</v>
      </c>
      <c r="H5" s="6" t="s">
        <v>595</v>
      </c>
      <c r="I5" t="s">
        <v>1315</v>
      </c>
      <c r="J5" t="s">
        <v>1310</v>
      </c>
      <c r="K5" t="s">
        <v>1314</v>
      </c>
      <c r="L5" t="s">
        <v>653</v>
      </c>
      <c r="M5">
        <v>5.6</v>
      </c>
      <c r="O5">
        <v>0.95</v>
      </c>
      <c r="R5">
        <v>73</v>
      </c>
      <c r="S5" t="s">
        <v>1299</v>
      </c>
      <c r="T5" t="s">
        <v>786</v>
      </c>
      <c r="W5">
        <v>5</v>
      </c>
      <c r="AA5" s="17">
        <f t="shared" si="3"/>
        <v>2200229</v>
      </c>
      <c r="AB5" s="17" t="str">
        <f t="shared" si="4"/>
        <v>Convection Oven - Half-size</v>
      </c>
      <c r="AC5" s="9" t="str">
        <f t="shared" si="5"/>
        <v>Blodgett</v>
      </c>
      <c r="AD5" s="18" t="str">
        <f t="shared" si="6"/>
        <v>CTB-5.6</v>
      </c>
      <c r="AE5" s="18">
        <f t="shared" si="7"/>
        <v>112.5</v>
      </c>
      <c r="AF5" s="18">
        <f t="shared" si="8"/>
        <v>11.25</v>
      </c>
    </row>
    <row r="6" spans="1:32" x14ac:dyDescent="0.25">
      <c r="A6" s="9" t="str">
        <f t="shared" si="1"/>
        <v>Convection Oven - Half-size</v>
      </c>
      <c r="B6" s="12">
        <f>VLOOKUP(A6, 'Measures with Incentive Levels'!$A$1:$C$21, 2, FALSE)</f>
        <v>112.5</v>
      </c>
      <c r="C6" s="12">
        <f t="shared" si="2"/>
        <v>11.25</v>
      </c>
      <c r="D6">
        <v>2200228</v>
      </c>
      <c r="E6" t="s">
        <v>579</v>
      </c>
      <c r="F6" t="s">
        <v>1312</v>
      </c>
      <c r="G6" s="6" t="s">
        <v>597</v>
      </c>
      <c r="H6" s="6" t="s">
        <v>597</v>
      </c>
      <c r="I6" t="s">
        <v>1316</v>
      </c>
      <c r="J6" t="s">
        <v>1310</v>
      </c>
      <c r="K6" t="s">
        <v>1314</v>
      </c>
      <c r="L6" t="s">
        <v>653</v>
      </c>
      <c r="M6">
        <v>8</v>
      </c>
      <c r="O6">
        <v>0.94</v>
      </c>
      <c r="R6">
        <v>72</v>
      </c>
      <c r="S6" t="s">
        <v>1299</v>
      </c>
      <c r="T6" t="s">
        <v>786</v>
      </c>
      <c r="W6">
        <v>5</v>
      </c>
      <c r="AA6" s="17">
        <f t="shared" si="3"/>
        <v>2200228</v>
      </c>
      <c r="AB6" s="17" t="str">
        <f t="shared" si="4"/>
        <v>Convection Oven - Half-size</v>
      </c>
      <c r="AC6" s="9" t="str">
        <f t="shared" si="5"/>
        <v>Blodgett</v>
      </c>
      <c r="AD6" s="18" t="str">
        <f t="shared" si="6"/>
        <v>CTB-8</v>
      </c>
      <c r="AE6" s="18">
        <f t="shared" si="7"/>
        <v>112.5</v>
      </c>
      <c r="AF6" s="18">
        <f t="shared" si="8"/>
        <v>11.25</v>
      </c>
    </row>
    <row r="7" spans="1:32" x14ac:dyDescent="0.25">
      <c r="A7" s="9" t="str">
        <f t="shared" si="1"/>
        <v>Convection Oven - Full-size</v>
      </c>
      <c r="B7" s="12">
        <f>VLOOKUP(A7, 'Measures with Incentive Levels'!$A$1:$C$21, 2, FALSE)</f>
        <v>225</v>
      </c>
      <c r="C7" s="12">
        <f t="shared" si="2"/>
        <v>22.5</v>
      </c>
      <c r="D7">
        <v>2218711</v>
      </c>
      <c r="E7" t="s">
        <v>579</v>
      </c>
      <c r="F7" t="s">
        <v>1312</v>
      </c>
      <c r="G7" s="6" t="s">
        <v>598</v>
      </c>
      <c r="H7" s="6" t="s">
        <v>598</v>
      </c>
      <c r="I7" t="s">
        <v>1317</v>
      </c>
      <c r="J7" t="s">
        <v>1310</v>
      </c>
      <c r="K7" t="s">
        <v>1298</v>
      </c>
      <c r="L7" t="s">
        <v>653</v>
      </c>
      <c r="M7">
        <v>15</v>
      </c>
      <c r="O7">
        <v>1.42</v>
      </c>
      <c r="R7">
        <v>76</v>
      </c>
      <c r="S7" t="s">
        <v>1299</v>
      </c>
      <c r="T7" t="s">
        <v>1238</v>
      </c>
      <c r="X7">
        <v>5</v>
      </c>
      <c r="AA7" s="17">
        <f t="shared" si="3"/>
        <v>2218711</v>
      </c>
      <c r="AB7" s="17" t="str">
        <f t="shared" si="4"/>
        <v>Convection Oven - Full-size</v>
      </c>
      <c r="AC7" s="9" t="str">
        <f t="shared" si="5"/>
        <v>Blodgett</v>
      </c>
      <c r="AD7" s="18" t="str">
        <f t="shared" si="6"/>
        <v>HV-100E</v>
      </c>
      <c r="AE7" s="18">
        <f t="shared" si="7"/>
        <v>225</v>
      </c>
      <c r="AF7" s="18">
        <f t="shared" si="8"/>
        <v>22.5</v>
      </c>
    </row>
    <row r="8" spans="1:32" x14ac:dyDescent="0.25">
      <c r="A8" s="9" t="str">
        <f t="shared" si="1"/>
        <v>Convection Oven - Full-size</v>
      </c>
      <c r="B8" s="12">
        <f>VLOOKUP(A8, 'Measures with Incentive Levels'!$A$1:$C$21, 2, FALSE)</f>
        <v>225</v>
      </c>
      <c r="C8" s="12">
        <f t="shared" si="2"/>
        <v>22.5</v>
      </c>
      <c r="D8">
        <v>2200226</v>
      </c>
      <c r="E8" t="s">
        <v>579</v>
      </c>
      <c r="F8" t="s">
        <v>1312</v>
      </c>
      <c r="G8" s="6" t="s">
        <v>599</v>
      </c>
      <c r="H8" s="6" t="s">
        <v>599</v>
      </c>
      <c r="I8" t="s">
        <v>1318</v>
      </c>
      <c r="J8" t="s">
        <v>1310</v>
      </c>
      <c r="K8" t="s">
        <v>1298</v>
      </c>
      <c r="L8" t="s">
        <v>653</v>
      </c>
      <c r="M8">
        <v>11</v>
      </c>
      <c r="O8">
        <v>1.51</v>
      </c>
      <c r="R8">
        <v>78</v>
      </c>
      <c r="S8" t="s">
        <v>1299</v>
      </c>
      <c r="T8" t="s">
        <v>786</v>
      </c>
      <c r="X8">
        <v>5</v>
      </c>
      <c r="AA8" s="17">
        <f t="shared" si="3"/>
        <v>2200226</v>
      </c>
      <c r="AB8" s="17" t="str">
        <f t="shared" si="4"/>
        <v>Convection Oven - Full-size</v>
      </c>
      <c r="AC8" s="9" t="str">
        <f t="shared" si="5"/>
        <v>Blodgett</v>
      </c>
      <c r="AD8" s="18" t="str">
        <f t="shared" si="6"/>
        <v>Zephaire 100 E</v>
      </c>
      <c r="AE8" s="18">
        <f t="shared" si="7"/>
        <v>225</v>
      </c>
      <c r="AF8" s="18">
        <f t="shared" si="8"/>
        <v>22.5</v>
      </c>
    </row>
    <row r="9" spans="1:32" x14ac:dyDescent="0.25">
      <c r="A9" s="9" t="str">
        <f t="shared" si="1"/>
        <v>Convection Oven - Full-size</v>
      </c>
      <c r="B9" s="12">
        <f>VLOOKUP(A9, 'Measures with Incentive Levels'!$A$1:$C$21, 2, FALSE)</f>
        <v>225</v>
      </c>
      <c r="C9" s="12">
        <f t="shared" si="2"/>
        <v>22.5</v>
      </c>
      <c r="D9">
        <v>2200225</v>
      </c>
      <c r="E9" t="s">
        <v>579</v>
      </c>
      <c r="F9" t="s">
        <v>1312</v>
      </c>
      <c r="G9" s="6" t="s">
        <v>600</v>
      </c>
      <c r="H9" s="6" t="s">
        <v>600</v>
      </c>
      <c r="I9" t="s">
        <v>1319</v>
      </c>
      <c r="J9" t="s">
        <v>1310</v>
      </c>
      <c r="K9" t="s">
        <v>1298</v>
      </c>
      <c r="L9" t="s">
        <v>653</v>
      </c>
      <c r="M9">
        <v>11</v>
      </c>
      <c r="O9">
        <v>0.17</v>
      </c>
      <c r="R9">
        <v>75</v>
      </c>
      <c r="S9" t="s">
        <v>1299</v>
      </c>
      <c r="T9" t="s">
        <v>786</v>
      </c>
      <c r="X9">
        <v>5</v>
      </c>
      <c r="AA9" s="17">
        <f t="shared" si="3"/>
        <v>2200225</v>
      </c>
      <c r="AB9" s="17" t="str">
        <f t="shared" si="4"/>
        <v>Convection Oven - Full-size</v>
      </c>
      <c r="AC9" s="9" t="str">
        <f t="shared" si="5"/>
        <v>Blodgett</v>
      </c>
      <c r="AD9" s="18" t="str">
        <f t="shared" si="6"/>
        <v>Zephaire 200 E</v>
      </c>
      <c r="AE9" s="18">
        <f t="shared" si="7"/>
        <v>225</v>
      </c>
      <c r="AF9" s="18">
        <f t="shared" si="8"/>
        <v>22.5</v>
      </c>
    </row>
    <row r="10" spans="1:32" x14ac:dyDescent="0.25">
      <c r="A10" s="9" t="str">
        <f t="shared" si="1"/>
        <v>Convection Oven - Half-size</v>
      </c>
      <c r="B10" s="12">
        <f>VLOOKUP(A10, 'Measures with Incentive Levels'!$A$1:$C$21, 2, FALSE)</f>
        <v>112.5</v>
      </c>
      <c r="C10" s="12">
        <f t="shared" si="2"/>
        <v>11.25</v>
      </c>
      <c r="D10">
        <v>2252914</v>
      </c>
      <c r="E10" t="s">
        <v>567</v>
      </c>
      <c r="F10" t="s">
        <v>567</v>
      </c>
      <c r="G10" s="6" t="s">
        <v>580</v>
      </c>
      <c r="H10" s="6" t="s">
        <v>580</v>
      </c>
      <c r="I10" t="s">
        <v>1322</v>
      </c>
      <c r="J10" t="s">
        <v>1310</v>
      </c>
      <c r="K10" t="s">
        <v>1314</v>
      </c>
      <c r="L10" t="s">
        <v>653</v>
      </c>
      <c r="M10">
        <v>5</v>
      </c>
      <c r="O10">
        <v>0.93</v>
      </c>
      <c r="S10" t="s">
        <v>1299</v>
      </c>
      <c r="T10" t="s">
        <v>786</v>
      </c>
      <c r="W10">
        <v>5</v>
      </c>
      <c r="AA10" s="17">
        <f t="shared" si="3"/>
        <v>2252914</v>
      </c>
      <c r="AB10" s="17" t="str">
        <f t="shared" si="4"/>
        <v>Convection Oven - Half-size</v>
      </c>
      <c r="AC10" s="9" t="str">
        <f t="shared" si="5"/>
        <v>Imperial Commercial Cooking Equipment</v>
      </c>
      <c r="AD10" s="18" t="str">
        <f t="shared" si="6"/>
        <v>HSCVE-1</v>
      </c>
      <c r="AE10" s="18">
        <f t="shared" si="7"/>
        <v>112.5</v>
      </c>
      <c r="AF10" s="18">
        <f t="shared" si="8"/>
        <v>11.25</v>
      </c>
    </row>
    <row r="11" spans="1:32" x14ac:dyDescent="0.25">
      <c r="A11" s="9" t="str">
        <f t="shared" si="1"/>
        <v>Convection Oven - Half-size</v>
      </c>
      <c r="B11" s="12">
        <f>VLOOKUP(A11, 'Measures with Incentive Levels'!$A$1:$C$21, 2, FALSE)</f>
        <v>112.5</v>
      </c>
      <c r="C11" s="12">
        <f t="shared" si="2"/>
        <v>11.25</v>
      </c>
      <c r="D11">
        <v>2252915</v>
      </c>
      <c r="E11" t="s">
        <v>567</v>
      </c>
      <c r="F11" t="s">
        <v>567</v>
      </c>
      <c r="G11" s="6" t="s">
        <v>581</v>
      </c>
      <c r="H11" s="6" t="s">
        <v>581</v>
      </c>
      <c r="I11" t="s">
        <v>1322</v>
      </c>
      <c r="J11" t="s">
        <v>1310</v>
      </c>
      <c r="K11" t="s">
        <v>1314</v>
      </c>
      <c r="L11" t="s">
        <v>653</v>
      </c>
      <c r="M11">
        <v>5</v>
      </c>
      <c r="O11">
        <v>0.93</v>
      </c>
      <c r="S11" t="s">
        <v>1299</v>
      </c>
      <c r="T11" t="s">
        <v>786</v>
      </c>
      <c r="W11">
        <v>5</v>
      </c>
      <c r="AA11" s="17">
        <f t="shared" si="3"/>
        <v>2252915</v>
      </c>
      <c r="AB11" s="17" t="str">
        <f t="shared" si="4"/>
        <v>Convection Oven - Half-size</v>
      </c>
      <c r="AC11" s="9" t="str">
        <f t="shared" si="5"/>
        <v>Imperial Commercial Cooking Equipment</v>
      </c>
      <c r="AD11" s="18" t="str">
        <f t="shared" si="6"/>
        <v>HSCVE-2</v>
      </c>
      <c r="AE11" s="18">
        <f t="shared" si="7"/>
        <v>112.5</v>
      </c>
      <c r="AF11" s="18">
        <f t="shared" si="8"/>
        <v>11.25</v>
      </c>
    </row>
    <row r="12" spans="1:32" x14ac:dyDescent="0.25">
      <c r="A12" s="9" t="str">
        <f t="shared" si="1"/>
        <v>Convection Oven - Full-size</v>
      </c>
      <c r="B12" s="12">
        <f>VLOOKUP(A12, 'Measures with Incentive Levels'!$A$1:$C$21, 2, FALSE)</f>
        <v>225</v>
      </c>
      <c r="C12" s="12">
        <f t="shared" si="2"/>
        <v>22.5</v>
      </c>
      <c r="D12">
        <v>2234891</v>
      </c>
      <c r="E12" t="s">
        <v>567</v>
      </c>
      <c r="F12" t="s">
        <v>567</v>
      </c>
      <c r="G12" s="6" t="s">
        <v>584</v>
      </c>
      <c r="H12" s="6" t="s">
        <v>584</v>
      </c>
      <c r="I12" t="s">
        <v>1323</v>
      </c>
      <c r="J12" t="s">
        <v>1310</v>
      </c>
      <c r="K12" t="s">
        <v>1298</v>
      </c>
      <c r="L12" t="s">
        <v>653</v>
      </c>
      <c r="M12">
        <v>11</v>
      </c>
      <c r="O12">
        <v>1.56</v>
      </c>
      <c r="S12" t="s">
        <v>1299</v>
      </c>
      <c r="T12" t="s">
        <v>786</v>
      </c>
      <c r="X12">
        <v>5</v>
      </c>
      <c r="AA12" s="17">
        <f t="shared" si="3"/>
        <v>2234891</v>
      </c>
      <c r="AB12" s="17" t="str">
        <f t="shared" si="4"/>
        <v>Convection Oven - Full-size</v>
      </c>
      <c r="AC12" s="9" t="str">
        <f t="shared" si="5"/>
        <v>Imperial Commercial Cooking Equipment</v>
      </c>
      <c r="AD12" s="18" t="str">
        <f t="shared" si="6"/>
        <v>ICVE-1</v>
      </c>
      <c r="AE12" s="18">
        <f t="shared" si="7"/>
        <v>225</v>
      </c>
      <c r="AF12" s="18">
        <f t="shared" si="8"/>
        <v>22.5</v>
      </c>
    </row>
    <row r="13" spans="1:32" x14ac:dyDescent="0.25">
      <c r="A13" s="9" t="str">
        <f t="shared" si="1"/>
        <v>Convection Oven - Full-size</v>
      </c>
      <c r="B13" s="12">
        <f>VLOOKUP(A13, 'Measures with Incentive Levels'!$A$1:$C$21, 2, FALSE)</f>
        <v>225</v>
      </c>
      <c r="C13" s="12">
        <f t="shared" si="2"/>
        <v>22.5</v>
      </c>
      <c r="D13">
        <v>2234892</v>
      </c>
      <c r="E13" t="s">
        <v>567</v>
      </c>
      <c r="F13" t="s">
        <v>567</v>
      </c>
      <c r="G13" s="6" t="s">
        <v>585</v>
      </c>
      <c r="H13" s="6" t="s">
        <v>585</v>
      </c>
      <c r="I13" t="s">
        <v>1323</v>
      </c>
      <c r="J13" t="s">
        <v>1310</v>
      </c>
      <c r="K13" t="s">
        <v>1298</v>
      </c>
      <c r="L13" t="s">
        <v>653</v>
      </c>
      <c r="M13">
        <v>11</v>
      </c>
      <c r="O13">
        <v>1.56</v>
      </c>
      <c r="S13" t="s">
        <v>1299</v>
      </c>
      <c r="T13" t="s">
        <v>786</v>
      </c>
      <c r="X13">
        <v>5</v>
      </c>
      <c r="AA13" s="17">
        <f t="shared" si="3"/>
        <v>2234892</v>
      </c>
      <c r="AB13" s="17" t="str">
        <f t="shared" si="4"/>
        <v>Convection Oven - Full-size</v>
      </c>
      <c r="AC13" s="9" t="str">
        <f t="shared" si="5"/>
        <v>Imperial Commercial Cooking Equipment</v>
      </c>
      <c r="AD13" s="18" t="str">
        <f t="shared" si="6"/>
        <v>ICVE-2</v>
      </c>
      <c r="AE13" s="18">
        <f t="shared" si="7"/>
        <v>225</v>
      </c>
      <c r="AF13" s="18">
        <f t="shared" si="8"/>
        <v>22.5</v>
      </c>
    </row>
    <row r="14" spans="1:32" x14ac:dyDescent="0.25">
      <c r="A14" s="9" t="str">
        <f t="shared" si="1"/>
        <v>Convection Oven - Full-size</v>
      </c>
      <c r="B14" s="12">
        <f>VLOOKUP(A14, 'Measures with Incentive Levels'!$A$1:$C$21, 2, FALSE)</f>
        <v>225</v>
      </c>
      <c r="C14" s="12">
        <f t="shared" si="2"/>
        <v>22.5</v>
      </c>
      <c r="D14">
        <v>2186734</v>
      </c>
      <c r="E14" t="s">
        <v>576</v>
      </c>
      <c r="F14" t="s">
        <v>1348</v>
      </c>
      <c r="G14" s="6" t="s">
        <v>1349</v>
      </c>
      <c r="H14" s="6" t="s">
        <v>589</v>
      </c>
      <c r="I14" t="s">
        <v>1350</v>
      </c>
      <c r="J14" t="s">
        <v>1310</v>
      </c>
      <c r="K14" t="s">
        <v>1298</v>
      </c>
      <c r="L14" t="s">
        <v>653</v>
      </c>
      <c r="M14">
        <v>5.8</v>
      </c>
      <c r="O14">
        <v>0.95</v>
      </c>
      <c r="R14">
        <v>81</v>
      </c>
      <c r="S14" t="s">
        <v>1299</v>
      </c>
      <c r="T14" t="s">
        <v>1238</v>
      </c>
      <c r="X14">
        <v>5</v>
      </c>
      <c r="AA14" s="17">
        <f t="shared" si="3"/>
        <v>2186734</v>
      </c>
      <c r="AB14" s="17" t="str">
        <f t="shared" si="4"/>
        <v>Convection Oven - Full-size</v>
      </c>
      <c r="AC14" s="9" t="str">
        <f t="shared" si="5"/>
        <v>Moffat, Blue Seal, Grupo Alpha</v>
      </c>
      <c r="AD14" s="18" t="str">
        <f t="shared" si="6"/>
        <v>E32D5</v>
      </c>
      <c r="AE14" s="18">
        <f t="shared" si="7"/>
        <v>225</v>
      </c>
      <c r="AF14" s="18">
        <f t="shared" si="8"/>
        <v>22.5</v>
      </c>
    </row>
    <row r="15" spans="1:32" x14ac:dyDescent="0.25">
      <c r="A15" s="9" t="str">
        <f t="shared" si="1"/>
        <v>Convection Oven - Full-size</v>
      </c>
      <c r="B15" s="12">
        <f>VLOOKUP(A15, 'Measures with Incentive Levels'!$A$1:$C$21, 2, FALSE)</f>
        <v>225</v>
      </c>
      <c r="C15" s="12">
        <f t="shared" si="2"/>
        <v>22.5</v>
      </c>
      <c r="D15">
        <v>2224295</v>
      </c>
      <c r="E15" t="s">
        <v>576</v>
      </c>
      <c r="F15" t="s">
        <v>1348</v>
      </c>
      <c r="G15" s="6" t="s">
        <v>588</v>
      </c>
      <c r="H15" s="6" t="s">
        <v>588</v>
      </c>
      <c r="J15" t="s">
        <v>1310</v>
      </c>
      <c r="K15" t="s">
        <v>1298</v>
      </c>
      <c r="L15" t="s">
        <v>653</v>
      </c>
      <c r="M15">
        <v>5.8</v>
      </c>
      <c r="O15">
        <v>0.95</v>
      </c>
      <c r="R15">
        <v>78</v>
      </c>
      <c r="S15" t="s">
        <v>1299</v>
      </c>
      <c r="T15" t="s">
        <v>1238</v>
      </c>
      <c r="X15">
        <v>4</v>
      </c>
      <c r="AA15" s="17">
        <f t="shared" si="3"/>
        <v>2224295</v>
      </c>
      <c r="AB15" s="17" t="str">
        <f t="shared" si="4"/>
        <v>Convection Oven - Full-size</v>
      </c>
      <c r="AC15" s="9" t="str">
        <f t="shared" si="5"/>
        <v>Moffat, Blue Seal, Grupo Alpha</v>
      </c>
      <c r="AD15" s="18" t="str">
        <f t="shared" si="6"/>
        <v>E32D4</v>
      </c>
      <c r="AE15" s="18">
        <f t="shared" si="7"/>
        <v>225</v>
      </c>
      <c r="AF15" s="18">
        <f t="shared" si="8"/>
        <v>22.5</v>
      </c>
    </row>
    <row r="16" spans="1:32" x14ac:dyDescent="0.25">
      <c r="A16" s="9" t="str">
        <f t="shared" si="1"/>
        <v>Convection Oven - Half-size</v>
      </c>
      <c r="B16" s="12">
        <f>VLOOKUP(A16, 'Measures with Incentive Levels'!$A$1:$C$21, 2, FALSE)</f>
        <v>112.5</v>
      </c>
      <c r="C16" s="12">
        <f t="shared" si="2"/>
        <v>11.25</v>
      </c>
      <c r="D16">
        <v>2186733</v>
      </c>
      <c r="E16" t="s">
        <v>576</v>
      </c>
      <c r="F16" t="s">
        <v>1348</v>
      </c>
      <c r="G16" s="6" t="s">
        <v>590</v>
      </c>
      <c r="H16" s="6" t="s">
        <v>590</v>
      </c>
      <c r="I16" t="s">
        <v>1351</v>
      </c>
      <c r="J16" t="s">
        <v>1310</v>
      </c>
      <c r="K16" t="s">
        <v>1314</v>
      </c>
      <c r="L16" t="s">
        <v>653</v>
      </c>
      <c r="M16">
        <v>6</v>
      </c>
      <c r="O16">
        <v>0.66</v>
      </c>
      <c r="R16">
        <v>75</v>
      </c>
      <c r="S16" t="s">
        <v>1299</v>
      </c>
      <c r="T16" t="s">
        <v>1238</v>
      </c>
      <c r="V16">
        <v>1</v>
      </c>
      <c r="W16">
        <v>5</v>
      </c>
      <c r="X16">
        <v>1</v>
      </c>
      <c r="AA16" s="17">
        <f t="shared" si="3"/>
        <v>2186733</v>
      </c>
      <c r="AB16" s="17" t="str">
        <f t="shared" si="4"/>
        <v>Convection Oven - Half-size</v>
      </c>
      <c r="AC16" s="9" t="str">
        <f t="shared" si="5"/>
        <v>Moffat, Blue Seal, Grupo Alpha</v>
      </c>
      <c r="AD16" s="18" t="str">
        <f t="shared" si="6"/>
        <v>E33T5</v>
      </c>
      <c r="AE16" s="18">
        <f t="shared" si="7"/>
        <v>112.5</v>
      </c>
      <c r="AF16" s="18">
        <f t="shared" si="8"/>
        <v>11.25</v>
      </c>
    </row>
    <row r="17" spans="1:32" x14ac:dyDescent="0.25">
      <c r="A17" s="9" t="str">
        <f t="shared" si="1"/>
        <v>Convection Oven - Half-size</v>
      </c>
      <c r="B17" s="12">
        <f>VLOOKUP(A17, 'Measures with Incentive Levels'!$A$1:$C$21, 2, FALSE)</f>
        <v>112.5</v>
      </c>
      <c r="C17" s="12">
        <f t="shared" si="2"/>
        <v>11.25</v>
      </c>
      <c r="D17">
        <v>2267110</v>
      </c>
      <c r="E17" t="s">
        <v>577</v>
      </c>
      <c r="F17" t="s">
        <v>1352</v>
      </c>
      <c r="G17" s="6" t="s">
        <v>591</v>
      </c>
      <c r="H17" s="6" t="s">
        <v>591</v>
      </c>
      <c r="I17" t="s">
        <v>1353</v>
      </c>
      <c r="J17" t="s">
        <v>1310</v>
      </c>
      <c r="K17" t="s">
        <v>1314</v>
      </c>
      <c r="L17" t="s">
        <v>653</v>
      </c>
      <c r="M17">
        <v>4</v>
      </c>
      <c r="O17">
        <v>0.71</v>
      </c>
      <c r="R17">
        <v>78</v>
      </c>
      <c r="S17" t="s">
        <v>1311</v>
      </c>
      <c r="T17" t="s">
        <v>1238</v>
      </c>
      <c r="W17">
        <v>5</v>
      </c>
      <c r="AA17" s="17">
        <f t="shared" si="3"/>
        <v>2267110</v>
      </c>
      <c r="AB17" s="17" t="str">
        <f t="shared" si="4"/>
        <v>Convection Oven - Half-size</v>
      </c>
      <c r="AC17" s="9" t="str">
        <f t="shared" si="5"/>
        <v>Doyon; NU-VU</v>
      </c>
      <c r="AD17" s="18" t="str">
        <f t="shared" si="6"/>
        <v>DCOT5</v>
      </c>
      <c r="AE17" s="18">
        <f t="shared" si="7"/>
        <v>112.5</v>
      </c>
      <c r="AF17" s="18">
        <f t="shared" si="8"/>
        <v>11.25</v>
      </c>
    </row>
    <row r="18" spans="1:32" x14ac:dyDescent="0.25">
      <c r="A18" s="9" t="str">
        <f t="shared" si="1"/>
        <v>Convection Oven - Full-size</v>
      </c>
      <c r="B18" s="12">
        <f>VLOOKUP(A18, 'Measures with Incentive Levels'!$A$1:$C$21, 2, FALSE)</f>
        <v>225</v>
      </c>
      <c r="C18" s="12">
        <f t="shared" si="2"/>
        <v>22.5</v>
      </c>
      <c r="D18">
        <v>2235025</v>
      </c>
      <c r="E18" t="s">
        <v>577</v>
      </c>
      <c r="F18" t="s">
        <v>1354</v>
      </c>
      <c r="G18" s="6" t="s">
        <v>592</v>
      </c>
      <c r="H18" s="6" t="s">
        <v>592</v>
      </c>
      <c r="J18" t="s">
        <v>1310</v>
      </c>
      <c r="K18" t="s">
        <v>1298</v>
      </c>
      <c r="L18" t="s">
        <v>653</v>
      </c>
      <c r="M18">
        <v>6.6</v>
      </c>
      <c r="O18">
        <v>1.35</v>
      </c>
      <c r="R18">
        <v>77</v>
      </c>
      <c r="S18" t="s">
        <v>1311</v>
      </c>
      <c r="T18" t="s">
        <v>1238</v>
      </c>
      <c r="X18">
        <v>5</v>
      </c>
      <c r="AA18" s="17">
        <f t="shared" si="3"/>
        <v>2235025</v>
      </c>
      <c r="AB18" s="17" t="str">
        <f t="shared" si="4"/>
        <v>Convection Oven - Full-size</v>
      </c>
      <c r="AC18" s="9" t="str">
        <f t="shared" si="5"/>
        <v>Nu-Vu</v>
      </c>
      <c r="AD18" s="18" t="str">
        <f t="shared" si="6"/>
        <v>X5</v>
      </c>
      <c r="AE18" s="18">
        <f t="shared" si="7"/>
        <v>225</v>
      </c>
      <c r="AF18" s="18">
        <f t="shared" si="8"/>
        <v>22.5</v>
      </c>
    </row>
    <row r="19" spans="1:32" x14ac:dyDescent="0.25">
      <c r="A19" s="9" t="str">
        <f t="shared" si="1"/>
        <v>Convection Oven - Full-size</v>
      </c>
      <c r="B19" s="12">
        <f>VLOOKUP(A19, 'Measures with Incentive Levels'!$A$1:$C$21, 2, FALSE)</f>
        <v>225</v>
      </c>
      <c r="C19" s="12">
        <f t="shared" si="2"/>
        <v>22.5</v>
      </c>
      <c r="D19">
        <v>2265067</v>
      </c>
      <c r="E19" t="s">
        <v>530</v>
      </c>
      <c r="F19" t="s">
        <v>530</v>
      </c>
      <c r="G19" s="6" t="s">
        <v>582</v>
      </c>
      <c r="H19" s="6" t="s">
        <v>582</v>
      </c>
      <c r="I19" t="s">
        <v>1358</v>
      </c>
      <c r="J19" t="s">
        <v>1310</v>
      </c>
      <c r="K19" t="s">
        <v>1298</v>
      </c>
      <c r="L19" t="s">
        <v>653</v>
      </c>
      <c r="M19">
        <v>8.4</v>
      </c>
      <c r="O19">
        <v>1.34</v>
      </c>
      <c r="R19">
        <v>76</v>
      </c>
      <c r="S19" t="s">
        <v>1299</v>
      </c>
      <c r="T19" t="s">
        <v>786</v>
      </c>
      <c r="X19">
        <v>5</v>
      </c>
      <c r="AA19" s="17">
        <f t="shared" si="3"/>
        <v>2265067</v>
      </c>
      <c r="AB19" s="17" t="str">
        <f t="shared" si="4"/>
        <v>Convection Oven - Full-size</v>
      </c>
      <c r="AC19" s="9" t="str">
        <f t="shared" si="5"/>
        <v>Southbend</v>
      </c>
      <c r="AD19" s="18" t="str">
        <f t="shared" si="6"/>
        <v>BES/17SC</v>
      </c>
      <c r="AE19" s="18">
        <f t="shared" si="7"/>
        <v>225</v>
      </c>
      <c r="AF19" s="18">
        <f t="shared" si="8"/>
        <v>22.5</v>
      </c>
    </row>
    <row r="20" spans="1:32" x14ac:dyDescent="0.25">
      <c r="A20" s="9" t="str">
        <f t="shared" si="1"/>
        <v>Convection Oven - Full-size</v>
      </c>
      <c r="B20" s="12">
        <f>VLOOKUP(A20, 'Measures with Incentive Levels'!$A$1:$C$21, 2, FALSE)</f>
        <v>225</v>
      </c>
      <c r="C20" s="12">
        <f t="shared" si="2"/>
        <v>22.5</v>
      </c>
      <c r="D20">
        <v>2207251</v>
      </c>
      <c r="E20" t="s">
        <v>530</v>
      </c>
      <c r="F20" t="s">
        <v>530</v>
      </c>
      <c r="G20" s="6" t="s">
        <v>583</v>
      </c>
      <c r="H20" s="6" t="s">
        <v>583</v>
      </c>
      <c r="I20" t="s">
        <v>1359</v>
      </c>
      <c r="J20" t="s">
        <v>1310</v>
      </c>
      <c r="K20" t="s">
        <v>1298</v>
      </c>
      <c r="L20" t="s">
        <v>653</v>
      </c>
      <c r="M20">
        <v>12</v>
      </c>
      <c r="O20">
        <v>1.36</v>
      </c>
      <c r="R20">
        <v>74</v>
      </c>
      <c r="S20" t="s">
        <v>1299</v>
      </c>
      <c r="T20" t="s">
        <v>786</v>
      </c>
      <c r="X20">
        <v>5</v>
      </c>
      <c r="AA20" s="17">
        <f t="shared" si="3"/>
        <v>2207251</v>
      </c>
      <c r="AB20" s="17" t="str">
        <f t="shared" si="4"/>
        <v>Convection Oven - Full-size</v>
      </c>
      <c r="AC20" s="9" t="str">
        <f t="shared" si="5"/>
        <v>Southbend</v>
      </c>
      <c r="AD20" s="18" t="str">
        <f t="shared" si="6"/>
        <v>ES/10SC</v>
      </c>
      <c r="AE20" s="18">
        <f t="shared" si="7"/>
        <v>225</v>
      </c>
      <c r="AF20" s="18">
        <f t="shared" si="8"/>
        <v>22.5</v>
      </c>
    </row>
    <row r="21" spans="1:32" x14ac:dyDescent="0.25">
      <c r="A21" s="9" t="str">
        <f t="shared" si="1"/>
        <v>Convection Oven - Full-size</v>
      </c>
      <c r="B21" s="12">
        <f>VLOOKUP(A21, 'Measures with Incentive Levels'!$A$1:$C$21, 2, FALSE)</f>
        <v>225</v>
      </c>
      <c r="C21" s="12">
        <f t="shared" si="2"/>
        <v>22.5</v>
      </c>
      <c r="D21">
        <v>2207250</v>
      </c>
      <c r="E21" t="s">
        <v>530</v>
      </c>
      <c r="F21" t="s">
        <v>530</v>
      </c>
      <c r="G21" s="6" t="s">
        <v>601</v>
      </c>
      <c r="H21" s="6" t="s">
        <v>601</v>
      </c>
      <c r="I21" t="s">
        <v>1360</v>
      </c>
      <c r="J21" t="s">
        <v>1310</v>
      </c>
      <c r="K21" t="s">
        <v>1298</v>
      </c>
      <c r="L21" t="s">
        <v>653</v>
      </c>
      <c r="M21">
        <v>12</v>
      </c>
      <c r="O21">
        <v>1.42</v>
      </c>
      <c r="R21">
        <v>73</v>
      </c>
      <c r="S21" t="s">
        <v>1299</v>
      </c>
      <c r="T21" t="s">
        <v>786</v>
      </c>
      <c r="X21">
        <v>5</v>
      </c>
      <c r="AA21" s="17">
        <f t="shared" si="3"/>
        <v>2207250</v>
      </c>
      <c r="AB21" s="17" t="str">
        <f t="shared" si="4"/>
        <v>Convection Oven - Full-size</v>
      </c>
      <c r="AC21" s="9" t="str">
        <f t="shared" si="5"/>
        <v>Southbend</v>
      </c>
      <c r="AD21" s="18" t="str">
        <f t="shared" si="6"/>
        <v>SLES/10SC</v>
      </c>
      <c r="AE21" s="18">
        <f t="shared" si="7"/>
        <v>225</v>
      </c>
      <c r="AF21" s="18">
        <f t="shared" si="8"/>
        <v>22.5</v>
      </c>
    </row>
    <row r="22" spans="1:32" x14ac:dyDescent="0.25">
      <c r="A22" s="9" t="str">
        <f t="shared" si="1"/>
        <v>Convection Oven - Full-size</v>
      </c>
      <c r="B22" s="12">
        <f>VLOOKUP(A22, 'Measures with Incentive Levels'!$A$1:$C$21, 2, FALSE)</f>
        <v>225</v>
      </c>
      <c r="C22" s="12">
        <f t="shared" si="2"/>
        <v>22.5</v>
      </c>
      <c r="D22">
        <v>2265068</v>
      </c>
      <c r="E22" t="s">
        <v>530</v>
      </c>
      <c r="F22" t="s">
        <v>530</v>
      </c>
      <c r="G22" s="6" t="s">
        <v>602</v>
      </c>
      <c r="H22" s="6" t="s">
        <v>602</v>
      </c>
      <c r="I22" t="s">
        <v>1361</v>
      </c>
      <c r="J22" t="s">
        <v>1310</v>
      </c>
      <c r="K22" t="s">
        <v>1298</v>
      </c>
      <c r="L22" t="s">
        <v>653</v>
      </c>
      <c r="M22">
        <v>9.8000000000000007</v>
      </c>
      <c r="O22">
        <v>1.37</v>
      </c>
      <c r="R22">
        <v>75</v>
      </c>
      <c r="S22" t="s">
        <v>1299</v>
      </c>
      <c r="T22" t="s">
        <v>786</v>
      </c>
      <c r="X22">
        <v>5</v>
      </c>
      <c r="AA22" s="17">
        <f t="shared" si="3"/>
        <v>2265068</v>
      </c>
      <c r="AB22" s="17" t="str">
        <f t="shared" si="4"/>
        <v>Convection Oven - Full-size</v>
      </c>
      <c r="AC22" s="9" t="str">
        <f t="shared" si="5"/>
        <v>Southbend</v>
      </c>
      <c r="AD22" s="18" t="str">
        <f t="shared" si="6"/>
        <v>SLES/19SC</v>
      </c>
      <c r="AE22" s="18">
        <f t="shared" si="7"/>
        <v>225</v>
      </c>
      <c r="AF22" s="18">
        <f t="shared" si="8"/>
        <v>22.5</v>
      </c>
    </row>
    <row r="23" spans="1:32" x14ac:dyDescent="0.25">
      <c r="A23" s="9" t="str">
        <f t="shared" si="1"/>
        <v>Convection Oven - Full-size</v>
      </c>
      <c r="B23" s="12">
        <f>VLOOKUP(A23, 'Measures with Incentive Levels'!$A$1:$C$21, 2, FALSE)</f>
        <v>225</v>
      </c>
      <c r="C23" s="12">
        <f t="shared" si="2"/>
        <v>22.5</v>
      </c>
      <c r="D23">
        <v>2309806</v>
      </c>
      <c r="E23" t="s">
        <v>556</v>
      </c>
      <c r="F23" t="s">
        <v>556</v>
      </c>
      <c r="G23" s="6" t="s">
        <v>603</v>
      </c>
      <c r="H23" s="6" t="s">
        <v>603</v>
      </c>
      <c r="J23" t="s">
        <v>1310</v>
      </c>
      <c r="K23" t="s">
        <v>1298</v>
      </c>
      <c r="L23" t="s">
        <v>653</v>
      </c>
      <c r="M23">
        <v>3.8</v>
      </c>
      <c r="O23">
        <v>0.85</v>
      </c>
      <c r="R23">
        <v>82</v>
      </c>
      <c r="S23" t="s">
        <v>1299</v>
      </c>
      <c r="T23" t="s">
        <v>1238</v>
      </c>
      <c r="X23">
        <v>3</v>
      </c>
      <c r="AA23" s="17">
        <f t="shared" si="3"/>
        <v>2309806</v>
      </c>
      <c r="AB23" s="17" t="str">
        <f t="shared" si="4"/>
        <v>Convection Oven - Full-size</v>
      </c>
      <c r="AC23" s="9" t="str">
        <f t="shared" si="5"/>
        <v>UNOX S.p.A.</v>
      </c>
      <c r="AD23" s="18" t="str">
        <f t="shared" si="6"/>
        <v>XAFT-03FS-E***</v>
      </c>
      <c r="AE23" s="18">
        <f t="shared" si="7"/>
        <v>225</v>
      </c>
      <c r="AF23" s="18">
        <f t="shared" si="8"/>
        <v>22.5</v>
      </c>
    </row>
    <row r="24" spans="1:32" x14ac:dyDescent="0.25">
      <c r="A24" s="9" t="str">
        <f t="shared" si="1"/>
        <v>Convection Oven - Half-size</v>
      </c>
      <c r="B24" s="12">
        <f>VLOOKUP(A24, 'Measures with Incentive Levels'!$A$1:$C$21, 2, FALSE)</f>
        <v>112.5</v>
      </c>
      <c r="C24" s="12">
        <f t="shared" si="2"/>
        <v>11.25</v>
      </c>
      <c r="D24">
        <v>2309810</v>
      </c>
      <c r="E24" t="s">
        <v>556</v>
      </c>
      <c r="F24" t="s">
        <v>556</v>
      </c>
      <c r="G24" s="6" t="s">
        <v>604</v>
      </c>
      <c r="H24" s="6" t="s">
        <v>604</v>
      </c>
      <c r="J24" t="s">
        <v>1310</v>
      </c>
      <c r="K24" t="s">
        <v>1314</v>
      </c>
      <c r="L24" t="s">
        <v>653</v>
      </c>
      <c r="M24">
        <v>3.3</v>
      </c>
      <c r="O24">
        <v>0.76</v>
      </c>
      <c r="R24">
        <v>82</v>
      </c>
      <c r="S24" t="s">
        <v>1299</v>
      </c>
      <c r="T24" t="s">
        <v>1238</v>
      </c>
      <c r="X24">
        <v>3</v>
      </c>
      <c r="AA24" s="17">
        <f t="shared" si="3"/>
        <v>2309810</v>
      </c>
      <c r="AB24" s="17" t="str">
        <f t="shared" si="4"/>
        <v>Convection Oven - Half-size</v>
      </c>
      <c r="AC24" s="9" t="str">
        <f t="shared" si="5"/>
        <v>UNOX S.p.A.</v>
      </c>
      <c r="AD24" s="18" t="str">
        <f t="shared" si="6"/>
        <v>XAFT-03HS-E***</v>
      </c>
      <c r="AE24" s="18">
        <f t="shared" si="7"/>
        <v>112.5</v>
      </c>
      <c r="AF24" s="18">
        <f t="shared" si="8"/>
        <v>11.25</v>
      </c>
    </row>
    <row r="25" spans="1:32" x14ac:dyDescent="0.25">
      <c r="A25" s="9" t="str">
        <f t="shared" si="1"/>
        <v>Convection Oven - Half-size</v>
      </c>
      <c r="B25" s="12">
        <f>VLOOKUP(A25, 'Measures with Incentive Levels'!$A$1:$C$21, 2, FALSE)</f>
        <v>112.5</v>
      </c>
      <c r="C25" s="12">
        <f t="shared" si="2"/>
        <v>11.25</v>
      </c>
      <c r="D25">
        <v>2309812</v>
      </c>
      <c r="E25" t="s">
        <v>556</v>
      </c>
      <c r="F25" t="s">
        <v>556</v>
      </c>
      <c r="G25" s="6" t="s">
        <v>605</v>
      </c>
      <c r="H25" s="6" t="s">
        <v>605</v>
      </c>
      <c r="J25" t="s">
        <v>1310</v>
      </c>
      <c r="K25" t="s">
        <v>1314</v>
      </c>
      <c r="L25" t="s">
        <v>653</v>
      </c>
      <c r="M25">
        <v>1.44</v>
      </c>
      <c r="O25">
        <v>0.74</v>
      </c>
      <c r="R25">
        <v>73</v>
      </c>
      <c r="S25" t="s">
        <v>1299</v>
      </c>
      <c r="T25" t="s">
        <v>1238</v>
      </c>
      <c r="X25">
        <v>3</v>
      </c>
      <c r="AA25" s="17">
        <f t="shared" si="3"/>
        <v>2309812</v>
      </c>
      <c r="AB25" s="17" t="str">
        <f t="shared" si="4"/>
        <v>Convection Oven - Half-size</v>
      </c>
      <c r="AC25" s="9" t="str">
        <f t="shared" si="5"/>
        <v>UNOX S.p.A.</v>
      </c>
      <c r="AD25" s="18" t="str">
        <f t="shared" si="6"/>
        <v>XAFT-03HS-L****</v>
      </c>
      <c r="AE25" s="18">
        <f t="shared" si="7"/>
        <v>112.5</v>
      </c>
      <c r="AF25" s="18">
        <f t="shared" si="8"/>
        <v>11.25</v>
      </c>
    </row>
    <row r="26" spans="1:32" x14ac:dyDescent="0.25">
      <c r="A26" s="9" t="str">
        <f t="shared" si="1"/>
        <v>Convection Oven - Full-size</v>
      </c>
      <c r="B26" s="12">
        <f>VLOOKUP(A26, 'Measures with Incentive Levels'!$A$1:$C$21, 2, FALSE)</f>
        <v>225</v>
      </c>
      <c r="C26" s="12">
        <f t="shared" si="2"/>
        <v>22.5</v>
      </c>
      <c r="D26">
        <v>2309809</v>
      </c>
      <c r="E26" t="s">
        <v>556</v>
      </c>
      <c r="F26" t="s">
        <v>556</v>
      </c>
      <c r="G26" s="6" t="s">
        <v>606</v>
      </c>
      <c r="H26" s="6" t="s">
        <v>606</v>
      </c>
      <c r="J26" t="s">
        <v>1310</v>
      </c>
      <c r="K26" t="s">
        <v>1298</v>
      </c>
      <c r="L26" t="s">
        <v>653</v>
      </c>
      <c r="M26">
        <v>7.6</v>
      </c>
      <c r="O26">
        <v>1.6</v>
      </c>
      <c r="R26">
        <v>78</v>
      </c>
      <c r="S26" t="s">
        <v>1299</v>
      </c>
      <c r="T26" t="s">
        <v>1238</v>
      </c>
      <c r="X26">
        <v>4</v>
      </c>
      <c r="AA26" s="17">
        <f t="shared" si="3"/>
        <v>2309809</v>
      </c>
      <c r="AB26" s="17" t="str">
        <f t="shared" si="4"/>
        <v>Convection Oven - Full-size</v>
      </c>
      <c r="AC26" s="9" t="str">
        <f t="shared" si="5"/>
        <v>UNOX S.p.A.</v>
      </c>
      <c r="AD26" s="18" t="str">
        <f t="shared" si="6"/>
        <v>XAFT-04-FS-E***</v>
      </c>
      <c r="AE26" s="18">
        <f t="shared" si="7"/>
        <v>225</v>
      </c>
      <c r="AF26" s="18">
        <f t="shared" si="8"/>
        <v>22.5</v>
      </c>
    </row>
    <row r="27" spans="1:32" x14ac:dyDescent="0.25">
      <c r="A27" s="9" t="str">
        <f t="shared" si="1"/>
        <v>Convection Oven - Half-size</v>
      </c>
      <c r="B27" s="12">
        <f>VLOOKUP(A27, 'Measures with Incentive Levels'!$A$1:$C$21, 2, FALSE)</f>
        <v>112.5</v>
      </c>
      <c r="C27" s="12">
        <f t="shared" si="2"/>
        <v>11.25</v>
      </c>
      <c r="D27">
        <v>2309815</v>
      </c>
      <c r="E27" t="s">
        <v>556</v>
      </c>
      <c r="F27" t="s">
        <v>556</v>
      </c>
      <c r="G27" s="6" t="s">
        <v>607</v>
      </c>
      <c r="H27" s="6" t="s">
        <v>607</v>
      </c>
      <c r="J27" t="s">
        <v>1310</v>
      </c>
      <c r="K27" t="s">
        <v>1314</v>
      </c>
      <c r="L27" t="s">
        <v>653</v>
      </c>
      <c r="M27">
        <v>3.8</v>
      </c>
      <c r="O27">
        <v>0.79</v>
      </c>
      <c r="R27">
        <v>74</v>
      </c>
      <c r="S27" t="s">
        <v>1299</v>
      </c>
      <c r="T27" t="s">
        <v>1238</v>
      </c>
      <c r="X27">
        <v>4</v>
      </c>
      <c r="AA27" s="17">
        <f t="shared" si="3"/>
        <v>2309815</v>
      </c>
      <c r="AB27" s="17" t="str">
        <f t="shared" si="4"/>
        <v>Convection Oven - Half-size</v>
      </c>
      <c r="AC27" s="9" t="str">
        <f t="shared" si="5"/>
        <v>UNOX S.p.A.</v>
      </c>
      <c r="AD27" s="18" t="str">
        <f t="shared" si="6"/>
        <v>XAFT-04HS-E***</v>
      </c>
      <c r="AE27" s="18">
        <f t="shared" si="7"/>
        <v>112.5</v>
      </c>
      <c r="AF27" s="18">
        <f t="shared" si="8"/>
        <v>11.25</v>
      </c>
    </row>
    <row r="28" spans="1:32" x14ac:dyDescent="0.25">
      <c r="A28" s="9" t="str">
        <f t="shared" si="1"/>
        <v>Convection Oven - Full-size</v>
      </c>
      <c r="B28" s="12">
        <f>VLOOKUP(A28, 'Measures with Incentive Levels'!$A$1:$C$21, 2, FALSE)</f>
        <v>225</v>
      </c>
      <c r="C28" s="12">
        <f t="shared" si="2"/>
        <v>22.5</v>
      </c>
      <c r="D28">
        <v>2305346</v>
      </c>
      <c r="E28" t="s">
        <v>556</v>
      </c>
      <c r="F28" t="s">
        <v>556</v>
      </c>
      <c r="G28" s="6" t="s">
        <v>608</v>
      </c>
      <c r="H28" s="6" t="s">
        <v>608</v>
      </c>
      <c r="J28" t="s">
        <v>1310</v>
      </c>
      <c r="K28" t="s">
        <v>1298</v>
      </c>
      <c r="L28" t="s">
        <v>653</v>
      </c>
      <c r="M28">
        <v>3.5</v>
      </c>
      <c r="O28">
        <v>0.8</v>
      </c>
      <c r="R28">
        <v>86</v>
      </c>
      <c r="S28" t="s">
        <v>1299</v>
      </c>
      <c r="T28" t="s">
        <v>1238</v>
      </c>
      <c r="X28">
        <v>4</v>
      </c>
      <c r="AA28" s="17">
        <f t="shared" si="3"/>
        <v>2305346</v>
      </c>
      <c r="AB28" s="17" t="str">
        <f t="shared" si="4"/>
        <v>Convection Oven - Full-size</v>
      </c>
      <c r="AC28" s="9" t="str">
        <f t="shared" si="5"/>
        <v>UNOX S.p.A.</v>
      </c>
      <c r="AD28" s="18" t="str">
        <f t="shared" si="6"/>
        <v>XEFT-03EU-****-*</v>
      </c>
      <c r="AE28" s="18">
        <f t="shared" si="7"/>
        <v>225</v>
      </c>
      <c r="AF28" s="18">
        <f t="shared" si="8"/>
        <v>22.5</v>
      </c>
    </row>
    <row r="29" spans="1:32" x14ac:dyDescent="0.25">
      <c r="A29" s="9" t="str">
        <f t="shared" si="1"/>
        <v>Convection Oven - Half-size</v>
      </c>
      <c r="B29" s="12">
        <f>VLOOKUP(A29, 'Measures with Incentive Levels'!$A$1:$C$21, 2, FALSE)</f>
        <v>112.5</v>
      </c>
      <c r="C29" s="12">
        <f t="shared" si="2"/>
        <v>11.25</v>
      </c>
      <c r="D29">
        <v>2305347</v>
      </c>
      <c r="E29" t="s">
        <v>556</v>
      </c>
      <c r="F29" t="s">
        <v>556</v>
      </c>
      <c r="G29" s="6" t="s">
        <v>609</v>
      </c>
      <c r="H29" s="6" t="s">
        <v>609</v>
      </c>
      <c r="J29" t="s">
        <v>1310</v>
      </c>
      <c r="K29" t="s">
        <v>1314</v>
      </c>
      <c r="L29" t="s">
        <v>653</v>
      </c>
      <c r="M29">
        <v>3</v>
      </c>
      <c r="O29">
        <v>0.62</v>
      </c>
      <c r="R29">
        <v>78</v>
      </c>
      <c r="S29" t="s">
        <v>1299</v>
      </c>
      <c r="T29" t="s">
        <v>1238</v>
      </c>
      <c r="W29">
        <v>3</v>
      </c>
      <c r="AA29" s="17">
        <f t="shared" si="3"/>
        <v>2305347</v>
      </c>
      <c r="AB29" s="17" t="str">
        <f t="shared" si="4"/>
        <v>Convection Oven - Half-size</v>
      </c>
      <c r="AC29" s="9" t="str">
        <f t="shared" si="5"/>
        <v>UNOX S.p.A.</v>
      </c>
      <c r="AD29" s="18" t="str">
        <f t="shared" si="6"/>
        <v>XEFT-03HS-****-*</v>
      </c>
      <c r="AE29" s="18">
        <f t="shared" si="7"/>
        <v>112.5</v>
      </c>
      <c r="AF29" s="18">
        <f t="shared" si="8"/>
        <v>11.25</v>
      </c>
    </row>
    <row r="30" spans="1:32" x14ac:dyDescent="0.25">
      <c r="A30" s="9" t="str">
        <f t="shared" si="1"/>
        <v>Convection Oven - Full-size</v>
      </c>
      <c r="B30" s="12">
        <f>VLOOKUP(A30, 'Measures with Incentive Levels'!$A$1:$C$21, 2, FALSE)</f>
        <v>225</v>
      </c>
      <c r="C30" s="12">
        <f t="shared" si="2"/>
        <v>22.5</v>
      </c>
      <c r="D30">
        <v>2305357</v>
      </c>
      <c r="E30" t="s">
        <v>556</v>
      </c>
      <c r="F30" t="s">
        <v>556</v>
      </c>
      <c r="G30" s="6" t="s">
        <v>610</v>
      </c>
      <c r="H30" s="6" t="s">
        <v>610</v>
      </c>
      <c r="J30" t="s">
        <v>1310</v>
      </c>
      <c r="K30" t="s">
        <v>1298</v>
      </c>
      <c r="L30" t="s">
        <v>653</v>
      </c>
      <c r="M30">
        <v>6.9</v>
      </c>
      <c r="O30">
        <v>1.02</v>
      </c>
      <c r="R30">
        <v>78</v>
      </c>
      <c r="S30" t="s">
        <v>1299</v>
      </c>
      <c r="T30" t="s">
        <v>1238</v>
      </c>
      <c r="X30">
        <v>4</v>
      </c>
      <c r="AA30" s="17">
        <f t="shared" si="3"/>
        <v>2305357</v>
      </c>
      <c r="AB30" s="17" t="str">
        <f t="shared" si="4"/>
        <v>Convection Oven - Full-size</v>
      </c>
      <c r="AC30" s="9" t="str">
        <f t="shared" si="5"/>
        <v>UNOX S.p.A.</v>
      </c>
      <c r="AD30" s="18" t="str">
        <f t="shared" si="6"/>
        <v>XEFT-04EU-****-*</v>
      </c>
      <c r="AE30" s="18">
        <f t="shared" si="7"/>
        <v>225</v>
      </c>
      <c r="AF30" s="18">
        <f t="shared" si="8"/>
        <v>22.5</v>
      </c>
    </row>
    <row r="31" spans="1:32" x14ac:dyDescent="0.25">
      <c r="A31" s="9" t="str">
        <f t="shared" si="1"/>
        <v>Convection Oven - Half-size</v>
      </c>
      <c r="B31" s="12">
        <f>VLOOKUP(A31, 'Measures with Incentive Levels'!$A$1:$C$21, 2, FALSE)</f>
        <v>112.5</v>
      </c>
      <c r="C31" s="12">
        <f t="shared" si="2"/>
        <v>11.25</v>
      </c>
      <c r="D31">
        <v>2305350</v>
      </c>
      <c r="E31" t="s">
        <v>556</v>
      </c>
      <c r="F31" t="s">
        <v>556</v>
      </c>
      <c r="G31" s="6" t="s">
        <v>611</v>
      </c>
      <c r="H31" s="6" t="s">
        <v>611</v>
      </c>
      <c r="J31" t="s">
        <v>1310</v>
      </c>
      <c r="K31" t="s">
        <v>1314</v>
      </c>
      <c r="L31" t="s">
        <v>653</v>
      </c>
      <c r="M31">
        <v>3.5</v>
      </c>
      <c r="O31">
        <v>0.68</v>
      </c>
      <c r="R31">
        <v>80</v>
      </c>
      <c r="S31" t="s">
        <v>1299</v>
      </c>
      <c r="T31" t="s">
        <v>1238</v>
      </c>
      <c r="W31">
        <v>4</v>
      </c>
      <c r="AA31" s="17">
        <f t="shared" si="3"/>
        <v>2305350</v>
      </c>
      <c r="AB31" s="17" t="str">
        <f t="shared" si="4"/>
        <v>Convection Oven - Half-size</v>
      </c>
      <c r="AC31" s="9" t="str">
        <f t="shared" si="5"/>
        <v>UNOX S.p.A.</v>
      </c>
      <c r="AD31" s="18" t="str">
        <f t="shared" si="6"/>
        <v>XEFT-04HS-****-*</v>
      </c>
      <c r="AE31" s="18">
        <f t="shared" si="7"/>
        <v>112.5</v>
      </c>
      <c r="AF31" s="18">
        <f t="shared" si="8"/>
        <v>11.25</v>
      </c>
    </row>
    <row r="32" spans="1:32" x14ac:dyDescent="0.25">
      <c r="A32" s="9" t="str">
        <f t="shared" si="1"/>
        <v>Convection Oven - Full-size</v>
      </c>
      <c r="B32" s="12">
        <f>VLOOKUP(A32, 'Measures with Incentive Levels'!$A$1:$C$21, 2, FALSE)</f>
        <v>225</v>
      </c>
      <c r="C32" s="12">
        <f t="shared" si="2"/>
        <v>22.5</v>
      </c>
      <c r="D32">
        <v>2305352</v>
      </c>
      <c r="E32" t="s">
        <v>556</v>
      </c>
      <c r="F32" t="s">
        <v>556</v>
      </c>
      <c r="G32" s="6" t="s">
        <v>612</v>
      </c>
      <c r="H32" s="6" t="s">
        <v>612</v>
      </c>
      <c r="J32" t="s">
        <v>1310</v>
      </c>
      <c r="K32" t="s">
        <v>1298</v>
      </c>
      <c r="L32" t="s">
        <v>653</v>
      </c>
      <c r="M32">
        <v>10.3</v>
      </c>
      <c r="O32">
        <v>1.2</v>
      </c>
      <c r="R32">
        <v>84</v>
      </c>
      <c r="S32" t="s">
        <v>1299</v>
      </c>
      <c r="T32" t="s">
        <v>1238</v>
      </c>
      <c r="X32">
        <v>6</v>
      </c>
      <c r="AA32" s="17">
        <f t="shared" si="3"/>
        <v>2305352</v>
      </c>
      <c r="AB32" s="17" t="str">
        <f t="shared" si="4"/>
        <v>Convection Oven - Full-size</v>
      </c>
      <c r="AC32" s="9" t="str">
        <f t="shared" si="5"/>
        <v>UNOX S.p.A.</v>
      </c>
      <c r="AD32" s="18" t="str">
        <f t="shared" si="6"/>
        <v>XEFT-06EU-****-*</v>
      </c>
      <c r="AE32" s="18">
        <f t="shared" si="7"/>
        <v>225</v>
      </c>
      <c r="AF32" s="18">
        <f t="shared" si="8"/>
        <v>22.5</v>
      </c>
    </row>
    <row r="33" spans="1:32" x14ac:dyDescent="0.25">
      <c r="A33" s="9" t="str">
        <f t="shared" si="1"/>
        <v>Convection Oven - Full-size</v>
      </c>
      <c r="B33" s="12">
        <f>VLOOKUP(A33, 'Measures with Incentive Levels'!$A$1:$C$21, 2, FALSE)</f>
        <v>225</v>
      </c>
      <c r="C33" s="12">
        <f t="shared" si="2"/>
        <v>22.5</v>
      </c>
      <c r="D33">
        <v>2309808</v>
      </c>
      <c r="E33" t="s">
        <v>556</v>
      </c>
      <c r="F33" t="s">
        <v>556</v>
      </c>
      <c r="G33" s="6" t="s">
        <v>613</v>
      </c>
      <c r="H33" s="6" t="s">
        <v>613</v>
      </c>
      <c r="J33" t="s">
        <v>1310</v>
      </c>
      <c r="K33" t="s">
        <v>1298</v>
      </c>
      <c r="L33" t="s">
        <v>653</v>
      </c>
      <c r="M33">
        <v>10.3</v>
      </c>
      <c r="O33">
        <v>1.31</v>
      </c>
      <c r="R33">
        <v>80</v>
      </c>
      <c r="S33" t="s">
        <v>1299</v>
      </c>
      <c r="T33" t="s">
        <v>1238</v>
      </c>
      <c r="X33">
        <v>6</v>
      </c>
      <c r="AA33" s="17">
        <f t="shared" si="3"/>
        <v>2309808</v>
      </c>
      <c r="AB33" s="17" t="str">
        <f t="shared" si="4"/>
        <v>Convection Oven - Full-size</v>
      </c>
      <c r="AC33" s="9" t="str">
        <f t="shared" si="5"/>
        <v>UNOX S.p.A.</v>
      </c>
      <c r="AD33" s="18" t="str">
        <f t="shared" si="6"/>
        <v>XEFT-06FS-E***</v>
      </c>
      <c r="AE33" s="18">
        <f t="shared" si="7"/>
        <v>225</v>
      </c>
      <c r="AF33" s="18">
        <f t="shared" si="8"/>
        <v>22.5</v>
      </c>
    </row>
    <row r="34" spans="1:32" x14ac:dyDescent="0.25">
      <c r="A34" s="9" t="str">
        <f t="shared" si="1"/>
        <v>Convection Oven - Full-size</v>
      </c>
      <c r="B34" s="12">
        <f>VLOOKUP(A34, 'Measures with Incentive Levels'!$A$1:$C$21, 2, FALSE)</f>
        <v>225</v>
      </c>
      <c r="C34" s="12">
        <f t="shared" si="2"/>
        <v>22.5</v>
      </c>
      <c r="D34">
        <v>2305356</v>
      </c>
      <c r="E34" t="s">
        <v>556</v>
      </c>
      <c r="F34" t="s">
        <v>556</v>
      </c>
      <c r="G34" s="6" t="s">
        <v>614</v>
      </c>
      <c r="H34" s="6" t="s">
        <v>614</v>
      </c>
      <c r="J34" t="s">
        <v>1310</v>
      </c>
      <c r="K34" t="s">
        <v>1298</v>
      </c>
      <c r="L34" t="s">
        <v>653</v>
      </c>
      <c r="M34">
        <v>15.5</v>
      </c>
      <c r="O34">
        <v>1.6</v>
      </c>
      <c r="R34">
        <v>85</v>
      </c>
      <c r="S34" t="s">
        <v>1299</v>
      </c>
      <c r="T34" t="s">
        <v>1238</v>
      </c>
      <c r="X34">
        <v>10</v>
      </c>
      <c r="AA34" s="17">
        <f t="shared" si="3"/>
        <v>2305356</v>
      </c>
      <c r="AB34" s="17" t="str">
        <f t="shared" si="4"/>
        <v>Convection Oven - Full-size</v>
      </c>
      <c r="AC34" s="9" t="str">
        <f t="shared" si="5"/>
        <v>UNOX S.p.A.</v>
      </c>
      <c r="AD34" s="18" t="str">
        <f t="shared" si="6"/>
        <v>XEFT-10EU-****-*</v>
      </c>
      <c r="AE34" s="18">
        <f t="shared" si="7"/>
        <v>225</v>
      </c>
      <c r="AF34" s="18">
        <f t="shared" si="8"/>
        <v>22.5</v>
      </c>
    </row>
    <row r="35" spans="1:32" x14ac:dyDescent="0.25">
      <c r="A35" s="9" t="str">
        <f t="shared" si="1"/>
        <v>Convection Oven - Full-size</v>
      </c>
      <c r="B35" s="12">
        <f>VLOOKUP(A35, 'Measures with Incentive Levels'!$A$1:$C$21, 2, FALSE)</f>
        <v>225</v>
      </c>
      <c r="C35" s="12">
        <f t="shared" si="2"/>
        <v>22.5</v>
      </c>
      <c r="D35">
        <v>2309814</v>
      </c>
      <c r="E35" t="s">
        <v>556</v>
      </c>
      <c r="F35" t="s">
        <v>556</v>
      </c>
      <c r="G35" s="6" t="s">
        <v>615</v>
      </c>
      <c r="H35" s="6" t="s">
        <v>615</v>
      </c>
      <c r="J35" t="s">
        <v>1310</v>
      </c>
      <c r="K35" t="s">
        <v>1298</v>
      </c>
      <c r="L35" t="s">
        <v>653</v>
      </c>
      <c r="M35">
        <v>15.5</v>
      </c>
      <c r="O35">
        <v>1.6</v>
      </c>
      <c r="R35">
        <v>83</v>
      </c>
      <c r="S35" t="s">
        <v>1299</v>
      </c>
      <c r="T35" t="s">
        <v>1238</v>
      </c>
      <c r="X35">
        <v>10</v>
      </c>
      <c r="AA35" s="17">
        <f t="shared" si="3"/>
        <v>2309814</v>
      </c>
      <c r="AB35" s="17" t="str">
        <f t="shared" si="4"/>
        <v>Convection Oven - Full-size</v>
      </c>
      <c r="AC35" s="9" t="str">
        <f t="shared" si="5"/>
        <v>UNOX S.p.A.</v>
      </c>
      <c r="AD35" s="18" t="str">
        <f t="shared" si="6"/>
        <v>XEFT-10FS-E***</v>
      </c>
      <c r="AE35" s="18">
        <f t="shared" si="7"/>
        <v>225</v>
      </c>
      <c r="AF35" s="18">
        <f t="shared" si="8"/>
        <v>22.5</v>
      </c>
    </row>
    <row r="36" spans="1:32" x14ac:dyDescent="0.25">
      <c r="A36" s="9" t="str">
        <f t="shared" si="1"/>
        <v>Convection Oven - Half-size</v>
      </c>
      <c r="B36" s="12">
        <f>VLOOKUP(A36, 'Measures with Incentive Levels'!$A$1:$C$21, 2, FALSE)</f>
        <v>112.5</v>
      </c>
      <c r="C36" s="12">
        <f t="shared" si="2"/>
        <v>11.25</v>
      </c>
      <c r="D36">
        <v>2331608</v>
      </c>
      <c r="E36" t="s">
        <v>525</v>
      </c>
      <c r="F36" t="s">
        <v>773</v>
      </c>
      <c r="G36" s="6" t="s">
        <v>1367</v>
      </c>
      <c r="H36" s="6" t="s">
        <v>1367</v>
      </c>
      <c r="J36" t="s">
        <v>1310</v>
      </c>
      <c r="K36" t="s">
        <v>1314</v>
      </c>
      <c r="L36" t="s">
        <v>653</v>
      </c>
      <c r="M36">
        <v>5.4</v>
      </c>
      <c r="O36">
        <v>0.98</v>
      </c>
      <c r="R36">
        <v>76</v>
      </c>
      <c r="S36" t="s">
        <v>1311</v>
      </c>
      <c r="T36" t="s">
        <v>1238</v>
      </c>
      <c r="W36">
        <v>5</v>
      </c>
      <c r="AA36" s="17">
        <f t="shared" si="3"/>
        <v>2331608</v>
      </c>
      <c r="AB36" s="17" t="str">
        <f t="shared" si="4"/>
        <v>Convection Oven - Half-size</v>
      </c>
      <c r="AC36" s="9" t="str">
        <f t="shared" si="5"/>
        <v>Vulcan</v>
      </c>
      <c r="AD36" s="18" t="str">
        <f t="shared" si="6"/>
        <v>ECO2D</v>
      </c>
      <c r="AE36" s="18">
        <f t="shared" si="7"/>
        <v>112.5</v>
      </c>
      <c r="AF36" s="18">
        <f t="shared" si="8"/>
        <v>11.25</v>
      </c>
    </row>
    <row r="37" spans="1:32" x14ac:dyDescent="0.25">
      <c r="A37" s="9" t="str">
        <f t="shared" si="1"/>
        <v>Convection Oven - Full-size</v>
      </c>
      <c r="B37" s="12">
        <f>VLOOKUP(A37, 'Measures with Incentive Levels'!$A$1:$C$21, 2, FALSE)</f>
        <v>225</v>
      </c>
      <c r="C37" s="12">
        <f t="shared" si="2"/>
        <v>22.5</v>
      </c>
      <c r="D37">
        <v>2224293</v>
      </c>
      <c r="E37" t="s">
        <v>525</v>
      </c>
      <c r="F37" t="s">
        <v>773</v>
      </c>
      <c r="G37" s="6" t="s">
        <v>616</v>
      </c>
      <c r="H37" s="6" t="s">
        <v>616</v>
      </c>
      <c r="I37" t="s">
        <v>1368</v>
      </c>
      <c r="J37" t="s">
        <v>1310</v>
      </c>
      <c r="K37" t="s">
        <v>1298</v>
      </c>
      <c r="L37" t="s">
        <v>653</v>
      </c>
      <c r="M37">
        <v>12.55</v>
      </c>
      <c r="O37">
        <v>1.57</v>
      </c>
      <c r="R37">
        <v>83</v>
      </c>
      <c r="S37" t="s">
        <v>1299</v>
      </c>
      <c r="T37" t="s">
        <v>1238</v>
      </c>
      <c r="V37">
        <v>1</v>
      </c>
      <c r="W37">
        <v>10</v>
      </c>
      <c r="X37">
        <v>5</v>
      </c>
      <c r="AA37" s="17">
        <f t="shared" si="3"/>
        <v>2224293</v>
      </c>
      <c r="AB37" s="17" t="str">
        <f t="shared" si="4"/>
        <v>Convection Oven - Full-size</v>
      </c>
      <c r="AC37" s="9" t="str">
        <f t="shared" si="5"/>
        <v>Vulcan</v>
      </c>
      <c r="AD37" s="18" t="str">
        <f t="shared" si="6"/>
        <v>VC3E</v>
      </c>
      <c r="AE37" s="18">
        <f t="shared" si="7"/>
        <v>225</v>
      </c>
      <c r="AF37" s="18">
        <f t="shared" si="8"/>
        <v>22.5</v>
      </c>
    </row>
  </sheetData>
  <autoFilter ref="A1:I1" xr:uid="{B35AB8C2-F096-4E35-ABDD-3645DF0E815C}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6BC22F-97A9-414D-A63E-0B2E84186810}">
  <dimension ref="A1:AF101"/>
  <sheetViews>
    <sheetView workbookViewId="0"/>
  </sheetViews>
  <sheetFormatPr defaultRowHeight="15" x14ac:dyDescent="0.25"/>
  <cols>
    <col min="1" max="1" width="25.5703125" style="9" bestFit="1" customWidth="1"/>
    <col min="2" max="3" width="25.5703125" style="9" customWidth="1"/>
    <col min="4" max="4" width="13.28515625" bestFit="1" customWidth="1"/>
    <col min="5" max="5" width="25.42578125" customWidth="1"/>
    <col min="6" max="6" width="15.5703125" bestFit="1" customWidth="1"/>
    <col min="7" max="7" width="15.42578125" bestFit="1" customWidth="1"/>
    <col min="8" max="8" width="18.5703125" style="12" bestFit="1" customWidth="1"/>
    <col min="9" max="9" width="19.5703125" style="12" bestFit="1" customWidth="1"/>
    <col min="10" max="10" width="12.85546875" customWidth="1"/>
    <col min="27" max="32" width="12.7109375" customWidth="1"/>
  </cols>
  <sheetData>
    <row r="1" spans="1:32" s="10" customFormat="1" x14ac:dyDescent="0.25">
      <c r="A1" s="15" t="s">
        <v>2528</v>
      </c>
      <c r="B1" s="14" t="s">
        <v>2531</v>
      </c>
      <c r="C1" s="14" t="s">
        <v>2532</v>
      </c>
      <c r="D1" s="15" t="s">
        <v>2527</v>
      </c>
      <c r="E1" s="10" t="s">
        <v>632</v>
      </c>
      <c r="F1" s="15" t="s">
        <v>2530</v>
      </c>
      <c r="G1" s="10" t="s">
        <v>633</v>
      </c>
      <c r="H1" s="15" t="s">
        <v>2529</v>
      </c>
      <c r="I1" s="11" t="s">
        <v>634</v>
      </c>
      <c r="J1" s="10" t="s">
        <v>1369</v>
      </c>
      <c r="K1" s="10" t="s">
        <v>1290</v>
      </c>
      <c r="L1" s="10" t="s">
        <v>1370</v>
      </c>
      <c r="M1" s="10" t="s">
        <v>1371</v>
      </c>
      <c r="N1" s="10" t="s">
        <v>642</v>
      </c>
      <c r="O1" s="10" t="s">
        <v>1372</v>
      </c>
      <c r="P1" s="10" t="s">
        <v>1373</v>
      </c>
      <c r="Q1" s="10" t="s">
        <v>1374</v>
      </c>
      <c r="R1" s="10" t="s">
        <v>647</v>
      </c>
      <c r="S1" s="10" t="s">
        <v>648</v>
      </c>
      <c r="T1" s="10" t="s">
        <v>649</v>
      </c>
      <c r="U1" s="10" t="s">
        <v>650</v>
      </c>
      <c r="AA1" s="19" t="s">
        <v>2535</v>
      </c>
      <c r="AB1" s="19" t="s">
        <v>2536</v>
      </c>
      <c r="AC1" s="19" t="s">
        <v>2537</v>
      </c>
      <c r="AD1" s="19" t="s">
        <v>2538</v>
      </c>
      <c r="AE1" s="19" t="s">
        <v>2539</v>
      </c>
      <c r="AF1" s="19" t="s">
        <v>2540</v>
      </c>
    </row>
    <row r="2" spans="1:32" x14ac:dyDescent="0.25">
      <c r="A2" s="9" t="s">
        <v>629</v>
      </c>
      <c r="B2" s="12">
        <f>VLOOKUP(A2, 'Measures with Incentive Levels'!$A$1:$C$21, 2, FALSE)</f>
        <v>400</v>
      </c>
      <c r="C2" s="12">
        <f>+B2*0.1</f>
        <v>40</v>
      </c>
      <c r="D2">
        <v>1907613</v>
      </c>
      <c r="E2" t="s">
        <v>526</v>
      </c>
      <c r="F2" t="s">
        <v>651</v>
      </c>
      <c r="G2" t="s">
        <v>1375</v>
      </c>
      <c r="H2" s="12" t="s">
        <v>45</v>
      </c>
      <c r="J2" t="s">
        <v>1376</v>
      </c>
      <c r="K2" t="s">
        <v>1377</v>
      </c>
      <c r="L2">
        <v>6</v>
      </c>
      <c r="M2" t="s">
        <v>653</v>
      </c>
      <c r="N2">
        <v>68</v>
      </c>
      <c r="O2">
        <v>1.5</v>
      </c>
      <c r="Q2">
        <v>420</v>
      </c>
      <c r="R2">
        <v>38473</v>
      </c>
      <c r="S2">
        <v>40640</v>
      </c>
      <c r="T2" t="s">
        <v>655</v>
      </c>
      <c r="U2" t="s">
        <v>1378</v>
      </c>
      <c r="AA2" s="17">
        <f>+D2</f>
        <v>1907613</v>
      </c>
      <c r="AB2" s="17" t="str">
        <f t="shared" ref="AB2" si="0">+A2</f>
        <v>Steam Cooker</v>
      </c>
      <c r="AC2" s="9" t="str">
        <f>+F2</f>
        <v>AccuTemp</v>
      </c>
      <c r="AD2" s="18" t="str">
        <f>+H2</f>
        <v>S64403D120</v>
      </c>
      <c r="AE2" s="18">
        <f>+B2</f>
        <v>400</v>
      </c>
      <c r="AF2" s="18">
        <f>+C2</f>
        <v>40</v>
      </c>
    </row>
    <row r="3" spans="1:32" x14ac:dyDescent="0.25">
      <c r="A3" s="9" t="s">
        <v>629</v>
      </c>
      <c r="B3" s="12">
        <f>VLOOKUP(A3, 'Measures with Incentive Levels'!$A$1:$C$21, 2, FALSE)</f>
        <v>400</v>
      </c>
      <c r="C3" s="12">
        <f t="shared" ref="C3:C66" si="1">+B3*0.1</f>
        <v>40</v>
      </c>
      <c r="D3">
        <v>1907615</v>
      </c>
      <c r="E3" t="s">
        <v>526</v>
      </c>
      <c r="F3" t="s">
        <v>651</v>
      </c>
      <c r="G3" t="s">
        <v>1375</v>
      </c>
      <c r="H3" s="12" t="s">
        <v>47</v>
      </c>
      <c r="J3" t="s">
        <v>1376</v>
      </c>
      <c r="K3" t="s">
        <v>1377</v>
      </c>
      <c r="L3">
        <v>6</v>
      </c>
      <c r="M3" t="s">
        <v>653</v>
      </c>
      <c r="N3">
        <v>62</v>
      </c>
      <c r="O3">
        <v>1.5</v>
      </c>
      <c r="Q3">
        <v>500</v>
      </c>
      <c r="R3">
        <v>38473</v>
      </c>
      <c r="S3">
        <v>40640</v>
      </c>
      <c r="T3" t="s">
        <v>655</v>
      </c>
      <c r="U3" t="s">
        <v>1379</v>
      </c>
      <c r="AA3" s="17">
        <f t="shared" ref="AA3:AA66" si="2">+D3</f>
        <v>1907615</v>
      </c>
      <c r="AB3" s="17" t="str">
        <f t="shared" ref="AB3:AB66" si="3">+A3</f>
        <v>Steam Cooker</v>
      </c>
      <c r="AC3" s="9" t="str">
        <f t="shared" ref="AC3:AC66" si="4">+F3</f>
        <v>AccuTemp</v>
      </c>
      <c r="AD3" s="18" t="str">
        <f t="shared" ref="AD3:AD66" si="5">+H3</f>
        <v>S64803D140</v>
      </c>
      <c r="AE3" s="18">
        <f t="shared" ref="AE3:AE66" si="6">+B3</f>
        <v>400</v>
      </c>
      <c r="AF3" s="18">
        <f t="shared" ref="AF3:AF66" si="7">+C3</f>
        <v>40</v>
      </c>
    </row>
    <row r="4" spans="1:32" x14ac:dyDescent="0.25">
      <c r="A4" s="9" t="s">
        <v>629</v>
      </c>
      <c r="B4" s="12">
        <f>VLOOKUP(A4, 'Measures with Incentive Levels'!$A$1:$C$21, 2, FALSE)</f>
        <v>400</v>
      </c>
      <c r="C4" s="12">
        <f t="shared" si="1"/>
        <v>40</v>
      </c>
      <c r="D4">
        <v>1907616</v>
      </c>
      <c r="E4" t="s">
        <v>526</v>
      </c>
      <c r="F4" t="s">
        <v>651</v>
      </c>
      <c r="G4" t="s">
        <v>1375</v>
      </c>
      <c r="H4" s="12" t="s">
        <v>48</v>
      </c>
      <c r="J4" t="s">
        <v>1376</v>
      </c>
      <c r="K4" t="s">
        <v>1377</v>
      </c>
      <c r="L4">
        <v>6</v>
      </c>
      <c r="M4" t="s">
        <v>653</v>
      </c>
      <c r="N4">
        <v>62</v>
      </c>
      <c r="O4">
        <v>1.5</v>
      </c>
      <c r="Q4">
        <v>500</v>
      </c>
      <c r="R4">
        <v>38718</v>
      </c>
      <c r="S4">
        <v>40640</v>
      </c>
      <c r="T4" t="s">
        <v>655</v>
      </c>
      <c r="U4" t="s">
        <v>1380</v>
      </c>
      <c r="AA4" s="17">
        <f t="shared" si="2"/>
        <v>1907616</v>
      </c>
      <c r="AB4" s="17" t="str">
        <f t="shared" si="3"/>
        <v>Steam Cooker</v>
      </c>
      <c r="AC4" s="9" t="str">
        <f t="shared" si="4"/>
        <v>AccuTemp</v>
      </c>
      <c r="AD4" s="18" t="str">
        <f t="shared" si="5"/>
        <v>S64803E140</v>
      </c>
      <c r="AE4" s="18">
        <f t="shared" si="6"/>
        <v>400</v>
      </c>
      <c r="AF4" s="18">
        <f t="shared" si="7"/>
        <v>40</v>
      </c>
    </row>
    <row r="5" spans="1:32" x14ac:dyDescent="0.25">
      <c r="A5" s="9" t="s">
        <v>629</v>
      </c>
      <c r="B5" s="12">
        <f>VLOOKUP(A5, 'Measures with Incentive Levels'!$A$1:$C$21, 2, FALSE)</f>
        <v>400</v>
      </c>
      <c r="C5" s="12">
        <f t="shared" si="1"/>
        <v>40</v>
      </c>
      <c r="D5">
        <v>1907587</v>
      </c>
      <c r="E5" t="s">
        <v>526</v>
      </c>
      <c r="F5" t="s">
        <v>651</v>
      </c>
      <c r="G5" t="s">
        <v>1375</v>
      </c>
      <c r="H5" s="12" t="s">
        <v>26</v>
      </c>
      <c r="J5" t="s">
        <v>1376</v>
      </c>
      <c r="K5" t="s">
        <v>1377</v>
      </c>
      <c r="L5">
        <v>6</v>
      </c>
      <c r="M5" t="s">
        <v>653</v>
      </c>
      <c r="N5">
        <v>69</v>
      </c>
      <c r="O5">
        <v>1.5</v>
      </c>
      <c r="Q5">
        <v>300</v>
      </c>
      <c r="R5">
        <v>37865</v>
      </c>
      <c r="S5">
        <v>40640</v>
      </c>
      <c r="T5" t="s">
        <v>655</v>
      </c>
      <c r="U5" t="s">
        <v>1381</v>
      </c>
      <c r="AA5" s="17">
        <f t="shared" si="2"/>
        <v>1907587</v>
      </c>
      <c r="AB5" s="17" t="str">
        <f t="shared" si="3"/>
        <v>Steam Cooker</v>
      </c>
      <c r="AC5" s="9" t="str">
        <f t="shared" si="4"/>
        <v>AccuTemp</v>
      </c>
      <c r="AD5" s="18" t="str">
        <f t="shared" si="5"/>
        <v>S62081D060</v>
      </c>
      <c r="AE5" s="18">
        <f t="shared" si="6"/>
        <v>400</v>
      </c>
      <c r="AF5" s="18">
        <f t="shared" si="7"/>
        <v>40</v>
      </c>
    </row>
    <row r="6" spans="1:32" x14ac:dyDescent="0.25">
      <c r="A6" s="9" t="s">
        <v>629</v>
      </c>
      <c r="B6" s="12">
        <f>VLOOKUP(A6, 'Measures with Incentive Levels'!$A$1:$C$21, 2, FALSE)</f>
        <v>400</v>
      </c>
      <c r="C6" s="12">
        <f t="shared" si="1"/>
        <v>40</v>
      </c>
      <c r="D6">
        <v>1907588</v>
      </c>
      <c r="E6" t="s">
        <v>526</v>
      </c>
      <c r="F6" t="s">
        <v>651</v>
      </c>
      <c r="G6" t="s">
        <v>1375</v>
      </c>
      <c r="H6" s="12" t="s">
        <v>27</v>
      </c>
      <c r="J6" t="s">
        <v>1376</v>
      </c>
      <c r="K6" t="s">
        <v>1377</v>
      </c>
      <c r="L6">
        <v>6</v>
      </c>
      <c r="M6" t="s">
        <v>653</v>
      </c>
      <c r="N6">
        <v>69</v>
      </c>
      <c r="O6">
        <v>1.5</v>
      </c>
      <c r="Q6">
        <v>300</v>
      </c>
      <c r="R6">
        <v>38718</v>
      </c>
      <c r="S6">
        <v>40640</v>
      </c>
      <c r="T6" t="s">
        <v>655</v>
      </c>
      <c r="U6" t="s">
        <v>1382</v>
      </c>
      <c r="AA6" s="17">
        <f t="shared" si="2"/>
        <v>1907588</v>
      </c>
      <c r="AB6" s="17" t="str">
        <f t="shared" si="3"/>
        <v>Steam Cooker</v>
      </c>
      <c r="AC6" s="9" t="str">
        <f t="shared" si="4"/>
        <v>AccuTemp</v>
      </c>
      <c r="AD6" s="18" t="str">
        <f t="shared" si="5"/>
        <v>S62081E060</v>
      </c>
      <c r="AE6" s="18">
        <f t="shared" si="6"/>
        <v>400</v>
      </c>
      <c r="AF6" s="18">
        <f t="shared" si="7"/>
        <v>40</v>
      </c>
    </row>
    <row r="7" spans="1:32" x14ac:dyDescent="0.25">
      <c r="A7" s="9" t="s">
        <v>629</v>
      </c>
      <c r="B7" s="12">
        <f>VLOOKUP(A7, 'Measures with Incentive Levels'!$A$1:$C$21, 2, FALSE)</f>
        <v>400</v>
      </c>
      <c r="C7" s="12">
        <f t="shared" si="1"/>
        <v>40</v>
      </c>
      <c r="D7">
        <v>1907589</v>
      </c>
      <c r="E7" t="s">
        <v>526</v>
      </c>
      <c r="F7" t="s">
        <v>651</v>
      </c>
      <c r="G7" t="s">
        <v>1375</v>
      </c>
      <c r="H7" s="12" t="s">
        <v>28</v>
      </c>
      <c r="J7" t="s">
        <v>1376</v>
      </c>
      <c r="K7" t="s">
        <v>1377</v>
      </c>
      <c r="L7">
        <v>6</v>
      </c>
      <c r="M7" t="s">
        <v>653</v>
      </c>
      <c r="N7">
        <v>67</v>
      </c>
      <c r="O7">
        <v>1.5</v>
      </c>
      <c r="Q7">
        <v>420</v>
      </c>
      <c r="R7">
        <v>37865</v>
      </c>
      <c r="S7">
        <v>40640</v>
      </c>
      <c r="T7" t="s">
        <v>655</v>
      </c>
      <c r="U7" t="s">
        <v>1383</v>
      </c>
      <c r="AA7" s="17">
        <f t="shared" si="2"/>
        <v>1907589</v>
      </c>
      <c r="AB7" s="17" t="str">
        <f t="shared" si="3"/>
        <v>Steam Cooker</v>
      </c>
      <c r="AC7" s="9" t="str">
        <f t="shared" si="4"/>
        <v>AccuTemp</v>
      </c>
      <c r="AD7" s="18" t="str">
        <f t="shared" si="5"/>
        <v>S62083D080</v>
      </c>
      <c r="AE7" s="18">
        <f t="shared" si="6"/>
        <v>400</v>
      </c>
      <c r="AF7" s="18">
        <f t="shared" si="7"/>
        <v>40</v>
      </c>
    </row>
    <row r="8" spans="1:32" x14ac:dyDescent="0.25">
      <c r="A8" s="9" t="s">
        <v>629</v>
      </c>
      <c r="B8" s="12">
        <f>VLOOKUP(A8, 'Measures with Incentive Levels'!$A$1:$C$21, 2, FALSE)</f>
        <v>400</v>
      </c>
      <c r="C8" s="12">
        <f t="shared" si="1"/>
        <v>40</v>
      </c>
      <c r="D8">
        <v>1907590</v>
      </c>
      <c r="E8" t="s">
        <v>526</v>
      </c>
      <c r="F8" t="s">
        <v>651</v>
      </c>
      <c r="G8" t="s">
        <v>1375</v>
      </c>
      <c r="H8" s="12" t="s">
        <v>29</v>
      </c>
      <c r="J8" t="s">
        <v>1376</v>
      </c>
      <c r="K8" t="s">
        <v>1377</v>
      </c>
      <c r="L8">
        <v>6</v>
      </c>
      <c r="M8" t="s">
        <v>653</v>
      </c>
      <c r="N8">
        <v>71</v>
      </c>
      <c r="O8">
        <v>1.5</v>
      </c>
      <c r="Q8">
        <v>330</v>
      </c>
      <c r="R8">
        <v>38473</v>
      </c>
      <c r="S8">
        <v>40640</v>
      </c>
      <c r="T8" t="s">
        <v>655</v>
      </c>
      <c r="U8" t="s">
        <v>1384</v>
      </c>
      <c r="AA8" s="17">
        <f t="shared" si="2"/>
        <v>1907590</v>
      </c>
      <c r="AB8" s="17" t="str">
        <f t="shared" si="3"/>
        <v>Steam Cooker</v>
      </c>
      <c r="AC8" s="9" t="str">
        <f t="shared" si="4"/>
        <v>AccuTemp</v>
      </c>
      <c r="AD8" s="18" t="str">
        <f t="shared" si="5"/>
        <v>S62083D100</v>
      </c>
      <c r="AE8" s="18">
        <f t="shared" si="6"/>
        <v>400</v>
      </c>
      <c r="AF8" s="18">
        <f t="shared" si="7"/>
        <v>40</v>
      </c>
    </row>
    <row r="9" spans="1:32" x14ac:dyDescent="0.25">
      <c r="A9" s="9" t="s">
        <v>629</v>
      </c>
      <c r="B9" s="12">
        <f>VLOOKUP(A9, 'Measures with Incentive Levels'!$A$1:$C$21, 2, FALSE)</f>
        <v>400</v>
      </c>
      <c r="C9" s="12">
        <f t="shared" si="1"/>
        <v>40</v>
      </c>
      <c r="D9">
        <v>1907591</v>
      </c>
      <c r="E9" t="s">
        <v>526</v>
      </c>
      <c r="F9" t="s">
        <v>651</v>
      </c>
      <c r="G9" t="s">
        <v>1375</v>
      </c>
      <c r="H9" s="12" t="s">
        <v>30</v>
      </c>
      <c r="J9" t="s">
        <v>1376</v>
      </c>
      <c r="K9" t="s">
        <v>1377</v>
      </c>
      <c r="L9">
        <v>6</v>
      </c>
      <c r="M9" t="s">
        <v>653</v>
      </c>
      <c r="N9">
        <v>68</v>
      </c>
      <c r="O9">
        <v>1.5</v>
      </c>
      <c r="Q9">
        <v>420</v>
      </c>
      <c r="R9">
        <v>37865</v>
      </c>
      <c r="S9">
        <v>40640</v>
      </c>
      <c r="T9" t="s">
        <v>655</v>
      </c>
      <c r="U9" t="s">
        <v>1385</v>
      </c>
      <c r="AA9" s="17">
        <f t="shared" si="2"/>
        <v>1907591</v>
      </c>
      <c r="AB9" s="17" t="str">
        <f t="shared" si="3"/>
        <v>Steam Cooker</v>
      </c>
      <c r="AC9" s="9" t="str">
        <f t="shared" si="4"/>
        <v>AccuTemp</v>
      </c>
      <c r="AD9" s="18" t="str">
        <f t="shared" si="5"/>
        <v>S62083D120</v>
      </c>
      <c r="AE9" s="18">
        <f t="shared" si="6"/>
        <v>400</v>
      </c>
      <c r="AF9" s="18">
        <f t="shared" si="7"/>
        <v>40</v>
      </c>
    </row>
    <row r="10" spans="1:32" x14ac:dyDescent="0.25">
      <c r="A10" s="9" t="s">
        <v>629</v>
      </c>
      <c r="B10" s="12">
        <f>VLOOKUP(A10, 'Measures with Incentive Levels'!$A$1:$C$21, 2, FALSE)</f>
        <v>400</v>
      </c>
      <c r="C10" s="12">
        <f t="shared" si="1"/>
        <v>40</v>
      </c>
      <c r="D10">
        <v>1907592</v>
      </c>
      <c r="E10" t="s">
        <v>526</v>
      </c>
      <c r="F10" t="s">
        <v>651</v>
      </c>
      <c r="G10" t="s">
        <v>1375</v>
      </c>
      <c r="H10" s="12" t="s">
        <v>31</v>
      </c>
      <c r="J10" t="s">
        <v>1376</v>
      </c>
      <c r="K10" t="s">
        <v>1377</v>
      </c>
      <c r="L10">
        <v>6</v>
      </c>
      <c r="M10" t="s">
        <v>653</v>
      </c>
      <c r="N10">
        <v>62</v>
      </c>
      <c r="O10">
        <v>1.5</v>
      </c>
      <c r="Q10">
        <v>500</v>
      </c>
      <c r="R10">
        <v>39934</v>
      </c>
      <c r="S10">
        <v>40640</v>
      </c>
      <c r="T10" t="s">
        <v>655</v>
      </c>
      <c r="U10" t="s">
        <v>1386</v>
      </c>
      <c r="AA10" s="17">
        <f t="shared" si="2"/>
        <v>1907592</v>
      </c>
      <c r="AB10" s="17" t="str">
        <f t="shared" si="3"/>
        <v>Steam Cooker</v>
      </c>
      <c r="AC10" s="9" t="str">
        <f t="shared" si="4"/>
        <v>AccuTemp</v>
      </c>
      <c r="AD10" s="18" t="str">
        <f t="shared" si="5"/>
        <v>S62083D150</v>
      </c>
      <c r="AE10" s="18">
        <f t="shared" si="6"/>
        <v>400</v>
      </c>
      <c r="AF10" s="18">
        <f t="shared" si="7"/>
        <v>40</v>
      </c>
    </row>
    <row r="11" spans="1:32" x14ac:dyDescent="0.25">
      <c r="A11" s="9" t="s">
        <v>629</v>
      </c>
      <c r="B11" s="12">
        <f>VLOOKUP(A11, 'Measures with Incentive Levels'!$A$1:$C$21, 2, FALSE)</f>
        <v>400</v>
      </c>
      <c r="C11" s="12">
        <f t="shared" si="1"/>
        <v>40</v>
      </c>
      <c r="D11">
        <v>1907593</v>
      </c>
      <c r="E11" t="s">
        <v>526</v>
      </c>
      <c r="F11" t="s">
        <v>651</v>
      </c>
      <c r="G11" t="s">
        <v>1375</v>
      </c>
      <c r="H11" s="12" t="s">
        <v>32</v>
      </c>
      <c r="J11" t="s">
        <v>1376</v>
      </c>
      <c r="K11" t="s">
        <v>1377</v>
      </c>
      <c r="L11">
        <v>6</v>
      </c>
      <c r="M11" t="s">
        <v>653</v>
      </c>
      <c r="N11">
        <v>70</v>
      </c>
      <c r="O11">
        <v>1.5</v>
      </c>
      <c r="Q11">
        <v>160</v>
      </c>
      <c r="R11">
        <v>38473</v>
      </c>
      <c r="S11">
        <v>40640</v>
      </c>
      <c r="T11" t="s">
        <v>655</v>
      </c>
      <c r="U11" t="s">
        <v>1387</v>
      </c>
      <c r="AA11" s="17">
        <f t="shared" si="2"/>
        <v>1907593</v>
      </c>
      <c r="AB11" s="17" t="str">
        <f t="shared" si="3"/>
        <v>Steam Cooker</v>
      </c>
      <c r="AC11" s="9" t="str">
        <f t="shared" si="4"/>
        <v>AccuTemp</v>
      </c>
      <c r="AD11" s="18" t="str">
        <f t="shared" si="5"/>
        <v>S62083D170</v>
      </c>
      <c r="AE11" s="18">
        <f t="shared" si="6"/>
        <v>400</v>
      </c>
      <c r="AF11" s="18">
        <f t="shared" si="7"/>
        <v>40</v>
      </c>
    </row>
    <row r="12" spans="1:32" x14ac:dyDescent="0.25">
      <c r="A12" s="9" t="s">
        <v>629</v>
      </c>
      <c r="B12" s="12">
        <f>VLOOKUP(A12, 'Measures with Incentive Levels'!$A$1:$C$21, 2, FALSE)</f>
        <v>400</v>
      </c>
      <c r="C12" s="12">
        <f t="shared" si="1"/>
        <v>40</v>
      </c>
      <c r="D12">
        <v>1907594</v>
      </c>
      <c r="E12" t="s">
        <v>526</v>
      </c>
      <c r="F12" t="s">
        <v>651</v>
      </c>
      <c r="G12" t="s">
        <v>1375</v>
      </c>
      <c r="H12" s="12" t="s">
        <v>33</v>
      </c>
      <c r="J12" t="s">
        <v>1376</v>
      </c>
      <c r="K12" t="s">
        <v>1377</v>
      </c>
      <c r="L12">
        <v>6</v>
      </c>
      <c r="M12" t="s">
        <v>653</v>
      </c>
      <c r="N12">
        <v>67</v>
      </c>
      <c r="O12">
        <v>1.5</v>
      </c>
      <c r="Q12">
        <v>420</v>
      </c>
      <c r="R12">
        <v>38718</v>
      </c>
      <c r="S12">
        <v>40640</v>
      </c>
      <c r="T12" t="s">
        <v>655</v>
      </c>
      <c r="U12" t="s">
        <v>1388</v>
      </c>
      <c r="AA12" s="17">
        <f t="shared" si="2"/>
        <v>1907594</v>
      </c>
      <c r="AB12" s="17" t="str">
        <f t="shared" si="3"/>
        <v>Steam Cooker</v>
      </c>
      <c r="AC12" s="9" t="str">
        <f t="shared" si="4"/>
        <v>AccuTemp</v>
      </c>
      <c r="AD12" s="18" t="str">
        <f t="shared" si="5"/>
        <v>S62083E080</v>
      </c>
      <c r="AE12" s="18">
        <f t="shared" si="6"/>
        <v>400</v>
      </c>
      <c r="AF12" s="18">
        <f t="shared" si="7"/>
        <v>40</v>
      </c>
    </row>
    <row r="13" spans="1:32" x14ac:dyDescent="0.25">
      <c r="A13" s="9" t="s">
        <v>629</v>
      </c>
      <c r="B13" s="12">
        <f>VLOOKUP(A13, 'Measures with Incentive Levels'!$A$1:$C$21, 2, FALSE)</f>
        <v>400</v>
      </c>
      <c r="C13" s="12">
        <f t="shared" si="1"/>
        <v>40</v>
      </c>
      <c r="D13">
        <v>1907595</v>
      </c>
      <c r="E13" t="s">
        <v>526</v>
      </c>
      <c r="F13" t="s">
        <v>651</v>
      </c>
      <c r="G13" t="s">
        <v>1375</v>
      </c>
      <c r="H13" s="12" t="s">
        <v>34</v>
      </c>
      <c r="J13" t="s">
        <v>1376</v>
      </c>
      <c r="K13" t="s">
        <v>1377</v>
      </c>
      <c r="L13">
        <v>6</v>
      </c>
      <c r="M13" t="s">
        <v>653</v>
      </c>
      <c r="N13">
        <v>71</v>
      </c>
      <c r="O13">
        <v>1.5</v>
      </c>
      <c r="Q13">
        <v>330</v>
      </c>
      <c r="R13">
        <v>38718</v>
      </c>
      <c r="S13">
        <v>40640</v>
      </c>
      <c r="T13" t="s">
        <v>655</v>
      </c>
      <c r="U13" t="s">
        <v>1389</v>
      </c>
      <c r="AA13" s="17">
        <f t="shared" si="2"/>
        <v>1907595</v>
      </c>
      <c r="AB13" s="17" t="str">
        <f t="shared" si="3"/>
        <v>Steam Cooker</v>
      </c>
      <c r="AC13" s="9" t="str">
        <f t="shared" si="4"/>
        <v>AccuTemp</v>
      </c>
      <c r="AD13" s="18" t="str">
        <f t="shared" si="5"/>
        <v>S62083E100</v>
      </c>
      <c r="AE13" s="18">
        <f t="shared" si="6"/>
        <v>400</v>
      </c>
      <c r="AF13" s="18">
        <f t="shared" si="7"/>
        <v>40</v>
      </c>
    </row>
    <row r="14" spans="1:32" x14ac:dyDescent="0.25">
      <c r="A14" s="9" t="s">
        <v>629</v>
      </c>
      <c r="B14" s="12">
        <f>VLOOKUP(A14, 'Measures with Incentive Levels'!$A$1:$C$21, 2, FALSE)</f>
        <v>400</v>
      </c>
      <c r="C14" s="12">
        <f t="shared" si="1"/>
        <v>40</v>
      </c>
      <c r="D14">
        <v>1907596</v>
      </c>
      <c r="E14" t="s">
        <v>526</v>
      </c>
      <c r="F14" t="s">
        <v>651</v>
      </c>
      <c r="G14" t="s">
        <v>1375</v>
      </c>
      <c r="H14" s="12" t="s">
        <v>35</v>
      </c>
      <c r="J14" t="s">
        <v>1376</v>
      </c>
      <c r="K14" t="s">
        <v>1377</v>
      </c>
      <c r="L14">
        <v>6</v>
      </c>
      <c r="M14" t="s">
        <v>653</v>
      </c>
      <c r="N14">
        <v>68</v>
      </c>
      <c r="O14">
        <v>1.5</v>
      </c>
      <c r="Q14">
        <v>420</v>
      </c>
      <c r="R14">
        <v>38718</v>
      </c>
      <c r="S14">
        <v>40640</v>
      </c>
      <c r="T14" t="s">
        <v>655</v>
      </c>
      <c r="U14" t="s">
        <v>1390</v>
      </c>
      <c r="AA14" s="17">
        <f t="shared" si="2"/>
        <v>1907596</v>
      </c>
      <c r="AB14" s="17" t="str">
        <f t="shared" si="3"/>
        <v>Steam Cooker</v>
      </c>
      <c r="AC14" s="9" t="str">
        <f t="shared" si="4"/>
        <v>AccuTemp</v>
      </c>
      <c r="AD14" s="18" t="str">
        <f t="shared" si="5"/>
        <v>S62083E120</v>
      </c>
      <c r="AE14" s="18">
        <f t="shared" si="6"/>
        <v>400</v>
      </c>
      <c r="AF14" s="18">
        <f t="shared" si="7"/>
        <v>40</v>
      </c>
    </row>
    <row r="15" spans="1:32" x14ac:dyDescent="0.25">
      <c r="A15" s="9" t="s">
        <v>629</v>
      </c>
      <c r="B15" s="12">
        <f>VLOOKUP(A15, 'Measures with Incentive Levels'!$A$1:$C$21, 2, FALSE)</f>
        <v>400</v>
      </c>
      <c r="C15" s="12">
        <f t="shared" si="1"/>
        <v>40</v>
      </c>
      <c r="D15">
        <v>1907597</v>
      </c>
      <c r="E15" t="s">
        <v>526</v>
      </c>
      <c r="F15" t="s">
        <v>651</v>
      </c>
      <c r="G15" t="s">
        <v>1375</v>
      </c>
      <c r="H15" s="12" t="s">
        <v>36</v>
      </c>
      <c r="J15" t="s">
        <v>1376</v>
      </c>
      <c r="K15" t="s">
        <v>1377</v>
      </c>
      <c r="L15">
        <v>6</v>
      </c>
      <c r="M15" t="s">
        <v>653</v>
      </c>
      <c r="N15">
        <v>62</v>
      </c>
      <c r="O15">
        <v>1.5</v>
      </c>
      <c r="Q15">
        <v>500</v>
      </c>
      <c r="R15">
        <v>39934</v>
      </c>
      <c r="S15">
        <v>40640</v>
      </c>
      <c r="T15" t="s">
        <v>655</v>
      </c>
      <c r="U15" t="s">
        <v>1391</v>
      </c>
      <c r="AA15" s="17">
        <f t="shared" si="2"/>
        <v>1907597</v>
      </c>
      <c r="AB15" s="17" t="str">
        <f t="shared" si="3"/>
        <v>Steam Cooker</v>
      </c>
      <c r="AC15" s="9" t="str">
        <f t="shared" si="4"/>
        <v>AccuTemp</v>
      </c>
      <c r="AD15" s="18" t="str">
        <f t="shared" si="5"/>
        <v>S62083E150</v>
      </c>
      <c r="AE15" s="18">
        <f t="shared" si="6"/>
        <v>400</v>
      </c>
      <c r="AF15" s="18">
        <f t="shared" si="7"/>
        <v>40</v>
      </c>
    </row>
    <row r="16" spans="1:32" x14ac:dyDescent="0.25">
      <c r="A16" s="9" t="s">
        <v>629</v>
      </c>
      <c r="B16" s="12">
        <f>VLOOKUP(A16, 'Measures with Incentive Levels'!$A$1:$C$21, 2, FALSE)</f>
        <v>400</v>
      </c>
      <c r="C16" s="12">
        <f t="shared" si="1"/>
        <v>40</v>
      </c>
      <c r="D16">
        <v>1907598</v>
      </c>
      <c r="E16" t="s">
        <v>526</v>
      </c>
      <c r="F16" t="s">
        <v>651</v>
      </c>
      <c r="G16" t="s">
        <v>1375</v>
      </c>
      <c r="H16" s="12" t="s">
        <v>37</v>
      </c>
      <c r="J16" t="s">
        <v>1376</v>
      </c>
      <c r="K16" t="s">
        <v>1377</v>
      </c>
      <c r="L16">
        <v>6</v>
      </c>
      <c r="M16" t="s">
        <v>653</v>
      </c>
      <c r="N16">
        <v>70</v>
      </c>
      <c r="O16">
        <v>1.5</v>
      </c>
      <c r="Q16">
        <v>160</v>
      </c>
      <c r="R16">
        <v>38718</v>
      </c>
      <c r="S16">
        <v>40640</v>
      </c>
      <c r="T16" t="s">
        <v>655</v>
      </c>
      <c r="U16" t="s">
        <v>1392</v>
      </c>
      <c r="AA16" s="17">
        <f t="shared" si="2"/>
        <v>1907598</v>
      </c>
      <c r="AB16" s="17" t="str">
        <f t="shared" si="3"/>
        <v>Steam Cooker</v>
      </c>
      <c r="AC16" s="9" t="str">
        <f t="shared" si="4"/>
        <v>AccuTemp</v>
      </c>
      <c r="AD16" s="18" t="str">
        <f t="shared" si="5"/>
        <v>S62083E170</v>
      </c>
      <c r="AE16" s="18">
        <f t="shared" si="6"/>
        <v>400</v>
      </c>
      <c r="AF16" s="18">
        <f t="shared" si="7"/>
        <v>40</v>
      </c>
    </row>
    <row r="17" spans="1:32" x14ac:dyDescent="0.25">
      <c r="A17" s="9" t="s">
        <v>629</v>
      </c>
      <c r="B17" s="12">
        <f>VLOOKUP(A17, 'Measures with Incentive Levels'!$A$1:$C$21, 2, FALSE)</f>
        <v>400</v>
      </c>
      <c r="C17" s="12">
        <f t="shared" si="1"/>
        <v>40</v>
      </c>
      <c r="D17">
        <v>1907600</v>
      </c>
      <c r="E17" t="s">
        <v>526</v>
      </c>
      <c r="F17" t="s">
        <v>651</v>
      </c>
      <c r="G17" t="s">
        <v>1375</v>
      </c>
      <c r="H17" s="12" t="s">
        <v>38</v>
      </c>
      <c r="J17" t="s">
        <v>1376</v>
      </c>
      <c r="K17" t="s">
        <v>1377</v>
      </c>
      <c r="L17">
        <v>6</v>
      </c>
      <c r="M17" t="s">
        <v>653</v>
      </c>
      <c r="N17">
        <v>62</v>
      </c>
      <c r="O17">
        <v>1.5</v>
      </c>
      <c r="Q17">
        <v>500</v>
      </c>
      <c r="R17">
        <v>38718</v>
      </c>
      <c r="S17">
        <v>40640</v>
      </c>
      <c r="T17" t="s">
        <v>655</v>
      </c>
      <c r="U17" t="s">
        <v>1393</v>
      </c>
      <c r="AA17" s="17">
        <f t="shared" si="2"/>
        <v>1907600</v>
      </c>
      <c r="AB17" s="17" t="str">
        <f t="shared" si="3"/>
        <v>Steam Cooker</v>
      </c>
      <c r="AC17" s="9" t="str">
        <f t="shared" si="4"/>
        <v>AccuTemp</v>
      </c>
      <c r="AD17" s="18" t="str">
        <f t="shared" si="5"/>
        <v>S62301E070</v>
      </c>
      <c r="AE17" s="18">
        <f t="shared" si="6"/>
        <v>400</v>
      </c>
      <c r="AF17" s="18">
        <f t="shared" si="7"/>
        <v>40</v>
      </c>
    </row>
    <row r="18" spans="1:32" x14ac:dyDescent="0.25">
      <c r="A18" s="9" t="s">
        <v>629</v>
      </c>
      <c r="B18" s="12">
        <f>VLOOKUP(A18, 'Measures with Incentive Levels'!$A$1:$C$21, 2, FALSE)</f>
        <v>400</v>
      </c>
      <c r="C18" s="12">
        <f t="shared" si="1"/>
        <v>40</v>
      </c>
      <c r="D18">
        <v>1907601</v>
      </c>
      <c r="E18" t="s">
        <v>526</v>
      </c>
      <c r="F18" t="s">
        <v>651</v>
      </c>
      <c r="G18" t="s">
        <v>1375</v>
      </c>
      <c r="H18" s="12" t="s">
        <v>39</v>
      </c>
      <c r="J18" t="s">
        <v>1376</v>
      </c>
      <c r="K18" t="s">
        <v>1377</v>
      </c>
      <c r="L18">
        <v>6</v>
      </c>
      <c r="M18" t="s">
        <v>653</v>
      </c>
      <c r="N18">
        <v>69</v>
      </c>
      <c r="O18">
        <v>1.5</v>
      </c>
      <c r="Q18">
        <v>300</v>
      </c>
      <c r="R18">
        <v>37865</v>
      </c>
      <c r="S18">
        <v>40640</v>
      </c>
      <c r="T18" t="s">
        <v>655</v>
      </c>
      <c r="U18" t="s">
        <v>1394</v>
      </c>
      <c r="AA18" s="17">
        <f t="shared" si="2"/>
        <v>1907601</v>
      </c>
      <c r="AB18" s="17" t="str">
        <f t="shared" si="3"/>
        <v>Steam Cooker</v>
      </c>
      <c r="AC18" s="9" t="str">
        <f t="shared" si="4"/>
        <v>AccuTemp</v>
      </c>
      <c r="AD18" s="18" t="str">
        <f t="shared" si="5"/>
        <v>S62401D060</v>
      </c>
      <c r="AE18" s="18">
        <f t="shared" si="6"/>
        <v>400</v>
      </c>
      <c r="AF18" s="18">
        <f t="shared" si="7"/>
        <v>40</v>
      </c>
    </row>
    <row r="19" spans="1:32" x14ac:dyDescent="0.25">
      <c r="A19" s="9" t="s">
        <v>629</v>
      </c>
      <c r="B19" s="12">
        <f>VLOOKUP(A19, 'Measures with Incentive Levels'!$A$1:$C$21, 2, FALSE)</f>
        <v>400</v>
      </c>
      <c r="C19" s="12">
        <f t="shared" si="1"/>
        <v>40</v>
      </c>
      <c r="D19">
        <v>1907602</v>
      </c>
      <c r="E19" t="s">
        <v>526</v>
      </c>
      <c r="F19" t="s">
        <v>651</v>
      </c>
      <c r="G19" t="s">
        <v>1375</v>
      </c>
      <c r="H19" s="12" t="s">
        <v>40</v>
      </c>
      <c r="J19" t="s">
        <v>1376</v>
      </c>
      <c r="K19" t="s">
        <v>1377</v>
      </c>
      <c r="L19">
        <v>6</v>
      </c>
      <c r="M19" t="s">
        <v>653</v>
      </c>
      <c r="N19">
        <v>69</v>
      </c>
      <c r="O19">
        <v>1.5</v>
      </c>
      <c r="Q19">
        <v>300</v>
      </c>
      <c r="R19">
        <v>38718</v>
      </c>
      <c r="S19">
        <v>40640</v>
      </c>
      <c r="T19" t="s">
        <v>655</v>
      </c>
      <c r="U19" t="s">
        <v>1395</v>
      </c>
      <c r="AA19" s="17">
        <f t="shared" si="2"/>
        <v>1907602</v>
      </c>
      <c r="AB19" s="17" t="str">
        <f t="shared" si="3"/>
        <v>Steam Cooker</v>
      </c>
      <c r="AC19" s="9" t="str">
        <f t="shared" si="4"/>
        <v>AccuTemp</v>
      </c>
      <c r="AD19" s="18" t="str">
        <f t="shared" si="5"/>
        <v>S62401E060</v>
      </c>
      <c r="AE19" s="18">
        <f t="shared" si="6"/>
        <v>400</v>
      </c>
      <c r="AF19" s="18">
        <f t="shared" si="7"/>
        <v>40</v>
      </c>
    </row>
    <row r="20" spans="1:32" x14ac:dyDescent="0.25">
      <c r="A20" s="9" t="s">
        <v>629</v>
      </c>
      <c r="B20" s="12">
        <f>VLOOKUP(A20, 'Measures with Incentive Levels'!$A$1:$C$21, 2, FALSE)</f>
        <v>400</v>
      </c>
      <c r="C20" s="12">
        <f t="shared" si="1"/>
        <v>40</v>
      </c>
      <c r="D20">
        <v>1907603</v>
      </c>
      <c r="E20" t="s">
        <v>526</v>
      </c>
      <c r="F20" t="s">
        <v>651</v>
      </c>
      <c r="G20" t="s">
        <v>1375</v>
      </c>
      <c r="H20" s="12" t="s">
        <v>41</v>
      </c>
      <c r="J20" t="s">
        <v>1376</v>
      </c>
      <c r="K20" t="s">
        <v>1377</v>
      </c>
      <c r="L20">
        <v>6</v>
      </c>
      <c r="M20" t="s">
        <v>653</v>
      </c>
      <c r="N20">
        <v>62</v>
      </c>
      <c r="O20">
        <v>1.5</v>
      </c>
      <c r="Q20">
        <v>500</v>
      </c>
      <c r="R20">
        <v>39448</v>
      </c>
      <c r="S20">
        <v>40640</v>
      </c>
      <c r="T20" t="s">
        <v>655</v>
      </c>
      <c r="U20" t="s">
        <v>1396</v>
      </c>
      <c r="AA20" s="17">
        <f t="shared" si="2"/>
        <v>1907603</v>
      </c>
      <c r="AB20" s="17" t="str">
        <f t="shared" si="3"/>
        <v>Steam Cooker</v>
      </c>
      <c r="AC20" s="9" t="str">
        <f t="shared" si="4"/>
        <v>AccuTemp</v>
      </c>
      <c r="AD20" s="18" t="str">
        <f t="shared" si="5"/>
        <v>S62403D110</v>
      </c>
      <c r="AE20" s="18">
        <f t="shared" si="6"/>
        <v>400</v>
      </c>
      <c r="AF20" s="18">
        <f t="shared" si="7"/>
        <v>40</v>
      </c>
    </row>
    <row r="21" spans="1:32" x14ac:dyDescent="0.25">
      <c r="A21" s="9" t="s">
        <v>629</v>
      </c>
      <c r="B21" s="12">
        <f>VLOOKUP(A21, 'Measures with Incentive Levels'!$A$1:$C$21, 2, FALSE)</f>
        <v>400</v>
      </c>
      <c r="C21" s="12">
        <f t="shared" si="1"/>
        <v>40</v>
      </c>
      <c r="D21">
        <v>1907604</v>
      </c>
      <c r="E21" t="s">
        <v>526</v>
      </c>
      <c r="F21" t="s">
        <v>651</v>
      </c>
      <c r="G21" t="s">
        <v>1375</v>
      </c>
      <c r="H21" s="12" t="s">
        <v>42</v>
      </c>
      <c r="J21" t="s">
        <v>1376</v>
      </c>
      <c r="K21" t="s">
        <v>1377</v>
      </c>
      <c r="L21">
        <v>6</v>
      </c>
      <c r="M21" t="s">
        <v>653</v>
      </c>
      <c r="N21">
        <v>62</v>
      </c>
      <c r="O21">
        <v>1.5</v>
      </c>
      <c r="Q21">
        <v>500</v>
      </c>
      <c r="R21">
        <v>39934</v>
      </c>
      <c r="S21">
        <v>40640</v>
      </c>
      <c r="T21" t="s">
        <v>655</v>
      </c>
      <c r="U21" t="s">
        <v>1397</v>
      </c>
      <c r="AA21" s="17">
        <f t="shared" si="2"/>
        <v>1907604</v>
      </c>
      <c r="AB21" s="17" t="str">
        <f t="shared" si="3"/>
        <v>Steam Cooker</v>
      </c>
      <c r="AC21" s="9" t="str">
        <f t="shared" si="4"/>
        <v>AccuTemp</v>
      </c>
      <c r="AD21" s="18" t="str">
        <f t="shared" si="5"/>
        <v>S62403D130</v>
      </c>
      <c r="AE21" s="18">
        <f t="shared" si="6"/>
        <v>400</v>
      </c>
      <c r="AF21" s="18">
        <f t="shared" si="7"/>
        <v>40</v>
      </c>
    </row>
    <row r="22" spans="1:32" x14ac:dyDescent="0.25">
      <c r="A22" s="9" t="s">
        <v>629</v>
      </c>
      <c r="B22" s="12">
        <f>VLOOKUP(A22, 'Measures with Incentive Levels'!$A$1:$C$21, 2, FALSE)</f>
        <v>400</v>
      </c>
      <c r="C22" s="12">
        <f t="shared" si="1"/>
        <v>40</v>
      </c>
      <c r="D22">
        <v>1907605</v>
      </c>
      <c r="E22" t="s">
        <v>526</v>
      </c>
      <c r="F22" t="s">
        <v>651</v>
      </c>
      <c r="G22" t="s">
        <v>1375</v>
      </c>
      <c r="H22" s="12" t="s">
        <v>43</v>
      </c>
      <c r="J22" t="s">
        <v>1376</v>
      </c>
      <c r="K22" t="s">
        <v>1377</v>
      </c>
      <c r="L22">
        <v>6</v>
      </c>
      <c r="M22" t="s">
        <v>653</v>
      </c>
      <c r="N22">
        <v>62</v>
      </c>
      <c r="O22">
        <v>1.5</v>
      </c>
      <c r="Q22">
        <v>500</v>
      </c>
      <c r="R22">
        <v>39448</v>
      </c>
      <c r="S22">
        <v>40640</v>
      </c>
      <c r="T22" t="s">
        <v>655</v>
      </c>
      <c r="U22" t="s">
        <v>1398</v>
      </c>
      <c r="AA22" s="17">
        <f t="shared" si="2"/>
        <v>1907605</v>
      </c>
      <c r="AB22" s="17" t="str">
        <f t="shared" si="3"/>
        <v>Steam Cooker</v>
      </c>
      <c r="AC22" s="9" t="str">
        <f t="shared" si="4"/>
        <v>AccuTemp</v>
      </c>
      <c r="AD22" s="18" t="str">
        <f t="shared" si="5"/>
        <v>S62403E110</v>
      </c>
      <c r="AE22" s="18">
        <f t="shared" si="6"/>
        <v>400</v>
      </c>
      <c r="AF22" s="18">
        <f t="shared" si="7"/>
        <v>40</v>
      </c>
    </row>
    <row r="23" spans="1:32" x14ac:dyDescent="0.25">
      <c r="A23" s="9" t="s">
        <v>629</v>
      </c>
      <c r="B23" s="12">
        <f>VLOOKUP(A23, 'Measures with Incentive Levels'!$A$1:$C$21, 2, FALSE)</f>
        <v>400</v>
      </c>
      <c r="C23" s="12">
        <f t="shared" si="1"/>
        <v>40</v>
      </c>
      <c r="D23">
        <v>1907606</v>
      </c>
      <c r="E23" t="s">
        <v>526</v>
      </c>
      <c r="F23" t="s">
        <v>651</v>
      </c>
      <c r="G23" t="s">
        <v>1375</v>
      </c>
      <c r="H23" s="12" t="s">
        <v>44</v>
      </c>
      <c r="J23" t="s">
        <v>1376</v>
      </c>
      <c r="K23" t="s">
        <v>1377</v>
      </c>
      <c r="L23">
        <v>6</v>
      </c>
      <c r="M23" t="s">
        <v>653</v>
      </c>
      <c r="N23">
        <v>62</v>
      </c>
      <c r="O23">
        <v>1.5</v>
      </c>
      <c r="Q23">
        <v>500</v>
      </c>
      <c r="R23">
        <v>39934</v>
      </c>
      <c r="S23">
        <v>40640</v>
      </c>
      <c r="T23" t="s">
        <v>655</v>
      </c>
      <c r="U23" t="s">
        <v>1399</v>
      </c>
      <c r="AA23" s="17">
        <f t="shared" si="2"/>
        <v>1907606</v>
      </c>
      <c r="AB23" s="17" t="str">
        <f t="shared" si="3"/>
        <v>Steam Cooker</v>
      </c>
      <c r="AC23" s="9" t="str">
        <f t="shared" si="4"/>
        <v>AccuTemp</v>
      </c>
      <c r="AD23" s="18" t="str">
        <f t="shared" si="5"/>
        <v>S62403E130</v>
      </c>
      <c r="AE23" s="18">
        <f t="shared" si="6"/>
        <v>400</v>
      </c>
      <c r="AF23" s="18">
        <f t="shared" si="7"/>
        <v>40</v>
      </c>
    </row>
    <row r="24" spans="1:32" x14ac:dyDescent="0.25">
      <c r="A24" s="9" t="s">
        <v>629</v>
      </c>
      <c r="B24" s="12">
        <f>VLOOKUP(A24, 'Measures with Incentive Levels'!$A$1:$C$21, 2, FALSE)</f>
        <v>400</v>
      </c>
      <c r="C24" s="12">
        <f t="shared" si="1"/>
        <v>40</v>
      </c>
      <c r="D24">
        <v>1907614</v>
      </c>
      <c r="E24" t="s">
        <v>526</v>
      </c>
      <c r="F24" t="s">
        <v>651</v>
      </c>
      <c r="G24" t="s">
        <v>1375</v>
      </c>
      <c r="H24" s="12" t="s">
        <v>46</v>
      </c>
      <c r="J24" t="s">
        <v>1376</v>
      </c>
      <c r="K24" t="s">
        <v>1377</v>
      </c>
      <c r="L24">
        <v>6</v>
      </c>
      <c r="M24" t="s">
        <v>653</v>
      </c>
      <c r="N24">
        <v>68</v>
      </c>
      <c r="O24">
        <v>1.5</v>
      </c>
      <c r="Q24">
        <v>420</v>
      </c>
      <c r="R24">
        <v>38718</v>
      </c>
      <c r="S24">
        <v>40640</v>
      </c>
      <c r="T24" t="s">
        <v>655</v>
      </c>
      <c r="U24" t="s">
        <v>1400</v>
      </c>
      <c r="AA24" s="17">
        <f t="shared" si="2"/>
        <v>1907614</v>
      </c>
      <c r="AB24" s="17" t="str">
        <f t="shared" si="3"/>
        <v>Steam Cooker</v>
      </c>
      <c r="AC24" s="9" t="str">
        <f t="shared" si="4"/>
        <v>AccuTemp</v>
      </c>
      <c r="AD24" s="18" t="str">
        <f t="shared" si="5"/>
        <v>S64403E120</v>
      </c>
      <c r="AE24" s="18">
        <f t="shared" si="6"/>
        <v>400</v>
      </c>
      <c r="AF24" s="18">
        <f t="shared" si="7"/>
        <v>40</v>
      </c>
    </row>
    <row r="25" spans="1:32" x14ac:dyDescent="0.25">
      <c r="A25" s="9" t="s">
        <v>629</v>
      </c>
      <c r="B25" s="12">
        <f>VLOOKUP(A25, 'Measures with Incentive Levels'!$A$1:$C$21, 2, FALSE)</f>
        <v>400</v>
      </c>
      <c r="C25" s="12">
        <f t="shared" si="1"/>
        <v>40</v>
      </c>
      <c r="D25">
        <v>1907518</v>
      </c>
      <c r="E25" t="s">
        <v>526</v>
      </c>
      <c r="F25" t="s">
        <v>651</v>
      </c>
      <c r="G25" t="s">
        <v>1401</v>
      </c>
      <c r="H25" s="12" t="s">
        <v>79</v>
      </c>
      <c r="J25" t="s">
        <v>1376</v>
      </c>
      <c r="K25" t="s">
        <v>1377</v>
      </c>
      <c r="L25">
        <v>6</v>
      </c>
      <c r="M25" t="s">
        <v>653</v>
      </c>
      <c r="N25">
        <v>61</v>
      </c>
      <c r="O25">
        <v>1.5</v>
      </c>
      <c r="Q25">
        <v>300</v>
      </c>
      <c r="R25">
        <v>39934</v>
      </c>
      <c r="S25">
        <v>40640</v>
      </c>
      <c r="T25" t="s">
        <v>655</v>
      </c>
      <c r="U25" t="s">
        <v>1402</v>
      </c>
      <c r="AA25" s="17">
        <f t="shared" si="2"/>
        <v>1907518</v>
      </c>
      <c r="AB25" s="17" t="str">
        <f t="shared" si="3"/>
        <v>Steam Cooker</v>
      </c>
      <c r="AC25" s="9" t="str">
        <f t="shared" si="4"/>
        <v>AccuTemp</v>
      </c>
      <c r="AD25" s="18" t="str">
        <f t="shared" si="5"/>
        <v>E62081D060</v>
      </c>
      <c r="AE25" s="18">
        <f t="shared" si="6"/>
        <v>400</v>
      </c>
      <c r="AF25" s="18">
        <f t="shared" si="7"/>
        <v>40</v>
      </c>
    </row>
    <row r="26" spans="1:32" x14ac:dyDescent="0.25">
      <c r="A26" s="9" t="s">
        <v>629</v>
      </c>
      <c r="B26" s="12">
        <f>VLOOKUP(A26, 'Measures with Incentive Levels'!$A$1:$C$21, 2, FALSE)</f>
        <v>400</v>
      </c>
      <c r="C26" s="12">
        <f t="shared" si="1"/>
        <v>40</v>
      </c>
      <c r="D26">
        <v>1907519</v>
      </c>
      <c r="E26" t="s">
        <v>526</v>
      </c>
      <c r="F26" t="s">
        <v>651</v>
      </c>
      <c r="G26" t="s">
        <v>1401</v>
      </c>
      <c r="H26" s="12" t="s">
        <v>80</v>
      </c>
      <c r="J26" t="s">
        <v>1376</v>
      </c>
      <c r="K26" t="s">
        <v>1377</v>
      </c>
      <c r="L26">
        <v>6</v>
      </c>
      <c r="M26" t="s">
        <v>653</v>
      </c>
      <c r="N26">
        <v>61</v>
      </c>
      <c r="O26">
        <v>1.5</v>
      </c>
      <c r="Q26">
        <v>300</v>
      </c>
      <c r="R26">
        <v>39934</v>
      </c>
      <c r="S26">
        <v>40640</v>
      </c>
      <c r="T26" t="s">
        <v>655</v>
      </c>
      <c r="U26" t="s">
        <v>1403</v>
      </c>
      <c r="AA26" s="17">
        <f t="shared" si="2"/>
        <v>1907519</v>
      </c>
      <c r="AB26" s="17" t="str">
        <f t="shared" si="3"/>
        <v>Steam Cooker</v>
      </c>
      <c r="AC26" s="9" t="str">
        <f t="shared" si="4"/>
        <v>AccuTemp</v>
      </c>
      <c r="AD26" s="18" t="str">
        <f t="shared" si="5"/>
        <v>E62081E060</v>
      </c>
      <c r="AE26" s="18">
        <f t="shared" si="6"/>
        <v>400</v>
      </c>
      <c r="AF26" s="18">
        <f t="shared" si="7"/>
        <v>40</v>
      </c>
    </row>
    <row r="27" spans="1:32" x14ac:dyDescent="0.25">
      <c r="A27" s="9" t="s">
        <v>629</v>
      </c>
      <c r="B27" s="12">
        <f>VLOOKUP(A27, 'Measures with Incentive Levels'!$A$1:$C$21, 2, FALSE)</f>
        <v>400</v>
      </c>
      <c r="C27" s="12">
        <f t="shared" si="1"/>
        <v>40</v>
      </c>
      <c r="D27">
        <v>1907520</v>
      </c>
      <c r="E27" t="s">
        <v>526</v>
      </c>
      <c r="F27" t="s">
        <v>651</v>
      </c>
      <c r="G27" t="s">
        <v>1401</v>
      </c>
      <c r="H27" s="12" t="s">
        <v>81</v>
      </c>
      <c r="J27" t="s">
        <v>1376</v>
      </c>
      <c r="K27" t="s">
        <v>1377</v>
      </c>
      <c r="L27">
        <v>6</v>
      </c>
      <c r="M27" t="s">
        <v>653</v>
      </c>
      <c r="N27">
        <v>61</v>
      </c>
      <c r="O27">
        <v>1.5</v>
      </c>
      <c r="Q27">
        <v>300</v>
      </c>
      <c r="R27">
        <v>39934</v>
      </c>
      <c r="S27">
        <v>40640</v>
      </c>
      <c r="T27" t="s">
        <v>655</v>
      </c>
      <c r="U27" t="s">
        <v>1404</v>
      </c>
      <c r="AA27" s="17">
        <f t="shared" si="2"/>
        <v>1907520</v>
      </c>
      <c r="AB27" s="17" t="str">
        <f t="shared" si="3"/>
        <v>Steam Cooker</v>
      </c>
      <c r="AC27" s="9" t="str">
        <f t="shared" si="4"/>
        <v>AccuTemp</v>
      </c>
      <c r="AD27" s="18" t="str">
        <f t="shared" si="5"/>
        <v>E62083D100</v>
      </c>
      <c r="AE27" s="18">
        <f t="shared" si="6"/>
        <v>400</v>
      </c>
      <c r="AF27" s="18">
        <f t="shared" si="7"/>
        <v>40</v>
      </c>
    </row>
    <row r="28" spans="1:32" x14ac:dyDescent="0.25">
      <c r="A28" s="9" t="s">
        <v>629</v>
      </c>
      <c r="B28" s="12">
        <f>VLOOKUP(A28, 'Measures with Incentive Levels'!$A$1:$C$21, 2, FALSE)</f>
        <v>400</v>
      </c>
      <c r="C28" s="12">
        <f t="shared" si="1"/>
        <v>40</v>
      </c>
      <c r="D28">
        <v>1907521</v>
      </c>
      <c r="E28" t="s">
        <v>526</v>
      </c>
      <c r="F28" t="s">
        <v>651</v>
      </c>
      <c r="G28" t="s">
        <v>1401</v>
      </c>
      <c r="H28" s="12" t="s">
        <v>82</v>
      </c>
      <c r="J28" t="s">
        <v>1376</v>
      </c>
      <c r="K28" t="s">
        <v>1377</v>
      </c>
      <c r="L28">
        <v>6</v>
      </c>
      <c r="M28" t="s">
        <v>653</v>
      </c>
      <c r="N28">
        <v>61</v>
      </c>
      <c r="O28">
        <v>1.5</v>
      </c>
      <c r="Q28">
        <v>300</v>
      </c>
      <c r="R28">
        <v>39934</v>
      </c>
      <c r="S28">
        <v>40640</v>
      </c>
      <c r="T28" t="s">
        <v>655</v>
      </c>
      <c r="U28" t="s">
        <v>1405</v>
      </c>
      <c r="AA28" s="17">
        <f t="shared" si="2"/>
        <v>1907521</v>
      </c>
      <c r="AB28" s="17" t="str">
        <f t="shared" si="3"/>
        <v>Steam Cooker</v>
      </c>
      <c r="AC28" s="9" t="str">
        <f t="shared" si="4"/>
        <v>AccuTemp</v>
      </c>
      <c r="AD28" s="18" t="str">
        <f t="shared" si="5"/>
        <v>E62083D150</v>
      </c>
      <c r="AE28" s="18">
        <f t="shared" si="6"/>
        <v>400</v>
      </c>
      <c r="AF28" s="18">
        <f t="shared" si="7"/>
        <v>40</v>
      </c>
    </row>
    <row r="29" spans="1:32" x14ac:dyDescent="0.25">
      <c r="A29" s="9" t="s">
        <v>629</v>
      </c>
      <c r="B29" s="12">
        <f>VLOOKUP(A29, 'Measures with Incentive Levels'!$A$1:$C$21, 2, FALSE)</f>
        <v>400</v>
      </c>
      <c r="C29" s="12">
        <f t="shared" si="1"/>
        <v>40</v>
      </c>
      <c r="D29">
        <v>1907522</v>
      </c>
      <c r="E29" t="s">
        <v>526</v>
      </c>
      <c r="F29" t="s">
        <v>651</v>
      </c>
      <c r="G29" t="s">
        <v>1401</v>
      </c>
      <c r="H29" s="12" t="s">
        <v>83</v>
      </c>
      <c r="J29" t="s">
        <v>1376</v>
      </c>
      <c r="K29" t="s">
        <v>1377</v>
      </c>
      <c r="L29">
        <v>6</v>
      </c>
      <c r="M29" t="s">
        <v>653</v>
      </c>
      <c r="N29">
        <v>66</v>
      </c>
      <c r="O29">
        <v>1.5</v>
      </c>
      <c r="Q29">
        <v>190</v>
      </c>
      <c r="R29">
        <v>39934</v>
      </c>
      <c r="S29">
        <v>40640</v>
      </c>
      <c r="T29" t="s">
        <v>655</v>
      </c>
      <c r="U29" t="s">
        <v>1406</v>
      </c>
      <c r="AA29" s="17">
        <f t="shared" si="2"/>
        <v>1907522</v>
      </c>
      <c r="AB29" s="17" t="str">
        <f t="shared" si="3"/>
        <v>Steam Cooker</v>
      </c>
      <c r="AC29" s="9" t="str">
        <f t="shared" si="4"/>
        <v>AccuTemp</v>
      </c>
      <c r="AD29" s="18" t="str">
        <f t="shared" si="5"/>
        <v>E62083D170</v>
      </c>
      <c r="AE29" s="18">
        <f t="shared" si="6"/>
        <v>400</v>
      </c>
      <c r="AF29" s="18">
        <f t="shared" si="7"/>
        <v>40</v>
      </c>
    </row>
    <row r="30" spans="1:32" x14ac:dyDescent="0.25">
      <c r="A30" s="9" t="s">
        <v>629</v>
      </c>
      <c r="B30" s="12">
        <f>VLOOKUP(A30, 'Measures with Incentive Levels'!$A$1:$C$21, 2, FALSE)</f>
        <v>400</v>
      </c>
      <c r="C30" s="12">
        <f t="shared" si="1"/>
        <v>40</v>
      </c>
      <c r="D30">
        <v>1907523</v>
      </c>
      <c r="E30" t="s">
        <v>526</v>
      </c>
      <c r="F30" t="s">
        <v>651</v>
      </c>
      <c r="G30" t="s">
        <v>1401</v>
      </c>
      <c r="H30" s="12" t="s">
        <v>84</v>
      </c>
      <c r="J30" t="s">
        <v>1376</v>
      </c>
      <c r="K30" t="s">
        <v>1377</v>
      </c>
      <c r="L30">
        <v>6</v>
      </c>
      <c r="M30" t="s">
        <v>653</v>
      </c>
      <c r="N30">
        <v>61</v>
      </c>
      <c r="O30">
        <v>1.5</v>
      </c>
      <c r="Q30">
        <v>300</v>
      </c>
      <c r="R30">
        <v>39934</v>
      </c>
      <c r="S30">
        <v>40640</v>
      </c>
      <c r="T30" t="s">
        <v>655</v>
      </c>
      <c r="U30" t="s">
        <v>1407</v>
      </c>
      <c r="AA30" s="17">
        <f t="shared" si="2"/>
        <v>1907523</v>
      </c>
      <c r="AB30" s="17" t="str">
        <f t="shared" si="3"/>
        <v>Steam Cooker</v>
      </c>
      <c r="AC30" s="9" t="str">
        <f t="shared" si="4"/>
        <v>AccuTemp</v>
      </c>
      <c r="AD30" s="18" t="str">
        <f t="shared" si="5"/>
        <v>E62083E100</v>
      </c>
      <c r="AE30" s="18">
        <f t="shared" si="6"/>
        <v>400</v>
      </c>
      <c r="AF30" s="18">
        <f t="shared" si="7"/>
        <v>40</v>
      </c>
    </row>
    <row r="31" spans="1:32" x14ac:dyDescent="0.25">
      <c r="A31" s="9" t="s">
        <v>629</v>
      </c>
      <c r="B31" s="12">
        <f>VLOOKUP(A31, 'Measures with Incentive Levels'!$A$1:$C$21, 2, FALSE)</f>
        <v>400</v>
      </c>
      <c r="C31" s="12">
        <f t="shared" si="1"/>
        <v>40</v>
      </c>
      <c r="D31">
        <v>1907524</v>
      </c>
      <c r="E31" t="s">
        <v>526</v>
      </c>
      <c r="F31" t="s">
        <v>651</v>
      </c>
      <c r="G31" t="s">
        <v>1401</v>
      </c>
      <c r="H31" s="12" t="s">
        <v>85</v>
      </c>
      <c r="J31" t="s">
        <v>1376</v>
      </c>
      <c r="K31" t="s">
        <v>1377</v>
      </c>
      <c r="L31">
        <v>6</v>
      </c>
      <c r="M31" t="s">
        <v>653</v>
      </c>
      <c r="N31">
        <v>61</v>
      </c>
      <c r="O31">
        <v>1.5</v>
      </c>
      <c r="Q31">
        <v>300</v>
      </c>
      <c r="R31">
        <v>39934</v>
      </c>
      <c r="S31">
        <v>40640</v>
      </c>
      <c r="T31" t="s">
        <v>655</v>
      </c>
      <c r="U31" t="s">
        <v>1408</v>
      </c>
      <c r="AA31" s="17">
        <f t="shared" si="2"/>
        <v>1907524</v>
      </c>
      <c r="AB31" s="17" t="str">
        <f t="shared" si="3"/>
        <v>Steam Cooker</v>
      </c>
      <c r="AC31" s="9" t="str">
        <f t="shared" si="4"/>
        <v>AccuTemp</v>
      </c>
      <c r="AD31" s="18" t="str">
        <f t="shared" si="5"/>
        <v>E62083E150</v>
      </c>
      <c r="AE31" s="18">
        <f t="shared" si="6"/>
        <v>400</v>
      </c>
      <c r="AF31" s="18">
        <f t="shared" si="7"/>
        <v>40</v>
      </c>
    </row>
    <row r="32" spans="1:32" x14ac:dyDescent="0.25">
      <c r="A32" s="9" t="s">
        <v>629</v>
      </c>
      <c r="B32" s="12">
        <f>VLOOKUP(A32, 'Measures with Incentive Levels'!$A$1:$C$21, 2, FALSE)</f>
        <v>400</v>
      </c>
      <c r="C32" s="12">
        <f t="shared" si="1"/>
        <v>40</v>
      </c>
      <c r="D32">
        <v>1907525</v>
      </c>
      <c r="E32" t="s">
        <v>526</v>
      </c>
      <c r="F32" t="s">
        <v>651</v>
      </c>
      <c r="G32" t="s">
        <v>1401</v>
      </c>
      <c r="H32" s="12" t="s">
        <v>86</v>
      </c>
      <c r="J32" t="s">
        <v>1376</v>
      </c>
      <c r="K32" t="s">
        <v>1377</v>
      </c>
      <c r="L32">
        <v>6</v>
      </c>
      <c r="M32" t="s">
        <v>653</v>
      </c>
      <c r="N32">
        <v>66</v>
      </c>
      <c r="O32">
        <v>1.5</v>
      </c>
      <c r="Q32">
        <v>190</v>
      </c>
      <c r="R32">
        <v>39934</v>
      </c>
      <c r="S32">
        <v>40640</v>
      </c>
      <c r="T32" t="s">
        <v>655</v>
      </c>
      <c r="U32" t="s">
        <v>1409</v>
      </c>
      <c r="AA32" s="17">
        <f t="shared" si="2"/>
        <v>1907525</v>
      </c>
      <c r="AB32" s="17" t="str">
        <f t="shared" si="3"/>
        <v>Steam Cooker</v>
      </c>
      <c r="AC32" s="9" t="str">
        <f t="shared" si="4"/>
        <v>AccuTemp</v>
      </c>
      <c r="AD32" s="18" t="str">
        <f t="shared" si="5"/>
        <v>E62083E170</v>
      </c>
      <c r="AE32" s="18">
        <f t="shared" si="6"/>
        <v>400</v>
      </c>
      <c r="AF32" s="18">
        <f t="shared" si="7"/>
        <v>40</v>
      </c>
    </row>
    <row r="33" spans="1:32" x14ac:dyDescent="0.25">
      <c r="A33" s="9" t="s">
        <v>629</v>
      </c>
      <c r="B33" s="12">
        <f>VLOOKUP(A33, 'Measures with Incentive Levels'!$A$1:$C$21, 2, FALSE)</f>
        <v>400</v>
      </c>
      <c r="C33" s="12">
        <f t="shared" si="1"/>
        <v>40</v>
      </c>
      <c r="D33">
        <v>1907526</v>
      </c>
      <c r="E33" t="s">
        <v>526</v>
      </c>
      <c r="F33" t="s">
        <v>651</v>
      </c>
      <c r="G33" t="s">
        <v>1401</v>
      </c>
      <c r="H33" s="12" t="s">
        <v>87</v>
      </c>
      <c r="J33" t="s">
        <v>1376</v>
      </c>
      <c r="K33" t="s">
        <v>1377</v>
      </c>
      <c r="L33">
        <v>6</v>
      </c>
      <c r="M33" t="s">
        <v>653</v>
      </c>
      <c r="N33">
        <v>61</v>
      </c>
      <c r="O33">
        <v>1.5</v>
      </c>
      <c r="Q33">
        <v>300</v>
      </c>
      <c r="R33">
        <v>39934</v>
      </c>
      <c r="S33">
        <v>40640</v>
      </c>
      <c r="T33" t="s">
        <v>655</v>
      </c>
      <c r="U33" t="s">
        <v>1410</v>
      </c>
      <c r="AA33" s="17">
        <f t="shared" si="2"/>
        <v>1907526</v>
      </c>
      <c r="AB33" s="17" t="str">
        <f t="shared" si="3"/>
        <v>Steam Cooker</v>
      </c>
      <c r="AC33" s="9" t="str">
        <f t="shared" si="4"/>
        <v>AccuTemp</v>
      </c>
      <c r="AD33" s="18" t="str">
        <f t="shared" si="5"/>
        <v>E62301D070</v>
      </c>
      <c r="AE33" s="18">
        <f t="shared" si="6"/>
        <v>400</v>
      </c>
      <c r="AF33" s="18">
        <f t="shared" si="7"/>
        <v>40</v>
      </c>
    </row>
    <row r="34" spans="1:32" x14ac:dyDescent="0.25">
      <c r="A34" s="9" t="s">
        <v>629</v>
      </c>
      <c r="B34" s="12">
        <f>VLOOKUP(A34, 'Measures with Incentive Levels'!$A$1:$C$21, 2, FALSE)</f>
        <v>400</v>
      </c>
      <c r="C34" s="12">
        <f t="shared" si="1"/>
        <v>40</v>
      </c>
      <c r="D34">
        <v>1907528</v>
      </c>
      <c r="E34" t="s">
        <v>526</v>
      </c>
      <c r="F34" t="s">
        <v>651</v>
      </c>
      <c r="G34" t="s">
        <v>1401</v>
      </c>
      <c r="H34" s="12" t="s">
        <v>88</v>
      </c>
      <c r="J34" t="s">
        <v>1376</v>
      </c>
      <c r="K34" t="s">
        <v>1377</v>
      </c>
      <c r="L34">
        <v>6</v>
      </c>
      <c r="M34" t="s">
        <v>653</v>
      </c>
      <c r="N34">
        <v>61</v>
      </c>
      <c r="O34">
        <v>1.5</v>
      </c>
      <c r="Q34">
        <v>300</v>
      </c>
      <c r="R34">
        <v>39934</v>
      </c>
      <c r="S34">
        <v>40640</v>
      </c>
      <c r="T34" t="s">
        <v>655</v>
      </c>
      <c r="U34" t="s">
        <v>1411</v>
      </c>
      <c r="AA34" s="17">
        <f t="shared" si="2"/>
        <v>1907528</v>
      </c>
      <c r="AB34" s="17" t="str">
        <f t="shared" si="3"/>
        <v>Steam Cooker</v>
      </c>
      <c r="AC34" s="9" t="str">
        <f t="shared" si="4"/>
        <v>AccuTemp</v>
      </c>
      <c r="AD34" s="18" t="str">
        <f t="shared" si="5"/>
        <v>E62401D060</v>
      </c>
      <c r="AE34" s="18">
        <f t="shared" si="6"/>
        <v>400</v>
      </c>
      <c r="AF34" s="18">
        <f t="shared" si="7"/>
        <v>40</v>
      </c>
    </row>
    <row r="35" spans="1:32" x14ac:dyDescent="0.25">
      <c r="A35" s="9" t="s">
        <v>629</v>
      </c>
      <c r="B35" s="12">
        <f>VLOOKUP(A35, 'Measures with Incentive Levels'!$A$1:$C$21, 2, FALSE)</f>
        <v>400</v>
      </c>
      <c r="C35" s="12">
        <f t="shared" si="1"/>
        <v>40</v>
      </c>
      <c r="D35">
        <v>1907529</v>
      </c>
      <c r="E35" t="s">
        <v>526</v>
      </c>
      <c r="F35" t="s">
        <v>651</v>
      </c>
      <c r="G35" t="s">
        <v>1401</v>
      </c>
      <c r="H35" s="12" t="s">
        <v>89</v>
      </c>
      <c r="J35" t="s">
        <v>1376</v>
      </c>
      <c r="K35" t="s">
        <v>1377</v>
      </c>
      <c r="L35">
        <v>6</v>
      </c>
      <c r="M35" t="s">
        <v>653</v>
      </c>
      <c r="N35">
        <v>61</v>
      </c>
      <c r="O35">
        <v>1.5</v>
      </c>
      <c r="Q35">
        <v>300</v>
      </c>
      <c r="R35">
        <v>39934</v>
      </c>
      <c r="S35">
        <v>40640</v>
      </c>
      <c r="T35" t="s">
        <v>655</v>
      </c>
      <c r="U35" t="s">
        <v>1412</v>
      </c>
      <c r="AA35" s="17">
        <f t="shared" si="2"/>
        <v>1907529</v>
      </c>
      <c r="AB35" s="17" t="str">
        <f t="shared" si="3"/>
        <v>Steam Cooker</v>
      </c>
      <c r="AC35" s="9" t="str">
        <f t="shared" si="4"/>
        <v>AccuTemp</v>
      </c>
      <c r="AD35" s="18" t="str">
        <f t="shared" si="5"/>
        <v>E62401E060</v>
      </c>
      <c r="AE35" s="18">
        <f t="shared" si="6"/>
        <v>400</v>
      </c>
      <c r="AF35" s="18">
        <f t="shared" si="7"/>
        <v>40</v>
      </c>
    </row>
    <row r="36" spans="1:32" x14ac:dyDescent="0.25">
      <c r="A36" s="9" t="s">
        <v>629</v>
      </c>
      <c r="B36" s="12">
        <f>VLOOKUP(A36, 'Measures with Incentive Levels'!$A$1:$C$21, 2, FALSE)</f>
        <v>400</v>
      </c>
      <c r="C36" s="12">
        <f t="shared" si="1"/>
        <v>40</v>
      </c>
      <c r="D36">
        <v>1907530</v>
      </c>
      <c r="E36" t="s">
        <v>526</v>
      </c>
      <c r="F36" t="s">
        <v>651</v>
      </c>
      <c r="G36" t="s">
        <v>1401</v>
      </c>
      <c r="H36" s="12" t="s">
        <v>90</v>
      </c>
      <c r="I36" s="12" t="s">
        <v>1413</v>
      </c>
      <c r="J36" t="s">
        <v>1376</v>
      </c>
      <c r="K36" t="s">
        <v>1377</v>
      </c>
      <c r="L36">
        <v>6</v>
      </c>
      <c r="M36" t="s">
        <v>653</v>
      </c>
      <c r="N36">
        <v>61</v>
      </c>
      <c r="O36">
        <v>1.5</v>
      </c>
      <c r="Q36">
        <v>300</v>
      </c>
      <c r="R36">
        <v>39934</v>
      </c>
      <c r="S36">
        <v>40640</v>
      </c>
      <c r="T36" t="s">
        <v>655</v>
      </c>
      <c r="U36" t="s">
        <v>1414</v>
      </c>
      <c r="AA36" s="17">
        <f t="shared" si="2"/>
        <v>1907530</v>
      </c>
      <c r="AB36" s="17" t="str">
        <f t="shared" si="3"/>
        <v>Steam Cooker</v>
      </c>
      <c r="AC36" s="9" t="str">
        <f t="shared" si="4"/>
        <v>AccuTemp</v>
      </c>
      <c r="AD36" s="18" t="str">
        <f t="shared" si="5"/>
        <v>E62403D110</v>
      </c>
      <c r="AE36" s="18">
        <f t="shared" si="6"/>
        <v>400</v>
      </c>
      <c r="AF36" s="18">
        <f t="shared" si="7"/>
        <v>40</v>
      </c>
    </row>
    <row r="37" spans="1:32" x14ac:dyDescent="0.25">
      <c r="A37" s="9" t="s">
        <v>629</v>
      </c>
      <c r="B37" s="12">
        <f>VLOOKUP(A37, 'Measures with Incentive Levels'!$A$1:$C$21, 2, FALSE)</f>
        <v>400</v>
      </c>
      <c r="C37" s="12">
        <f t="shared" si="1"/>
        <v>40</v>
      </c>
      <c r="D37">
        <v>1907531</v>
      </c>
      <c r="E37" t="s">
        <v>526</v>
      </c>
      <c r="F37" t="s">
        <v>651</v>
      </c>
      <c r="G37" t="s">
        <v>1401</v>
      </c>
      <c r="H37" s="12" t="s">
        <v>91</v>
      </c>
      <c r="J37" t="s">
        <v>1376</v>
      </c>
      <c r="K37" t="s">
        <v>1377</v>
      </c>
      <c r="L37">
        <v>6</v>
      </c>
      <c r="M37" t="s">
        <v>653</v>
      </c>
      <c r="N37">
        <v>61</v>
      </c>
      <c r="O37">
        <v>1.5</v>
      </c>
      <c r="Q37">
        <v>300</v>
      </c>
      <c r="R37">
        <v>39934</v>
      </c>
      <c r="S37">
        <v>40640</v>
      </c>
      <c r="T37" t="s">
        <v>655</v>
      </c>
      <c r="U37" t="s">
        <v>1415</v>
      </c>
      <c r="AA37" s="17">
        <f t="shared" si="2"/>
        <v>1907531</v>
      </c>
      <c r="AB37" s="17" t="str">
        <f t="shared" si="3"/>
        <v>Steam Cooker</v>
      </c>
      <c r="AC37" s="9" t="str">
        <f t="shared" si="4"/>
        <v>AccuTemp</v>
      </c>
      <c r="AD37" s="18" t="str">
        <f t="shared" si="5"/>
        <v>E62403D130</v>
      </c>
      <c r="AE37" s="18">
        <f t="shared" si="6"/>
        <v>400</v>
      </c>
      <c r="AF37" s="18">
        <f t="shared" si="7"/>
        <v>40</v>
      </c>
    </row>
    <row r="38" spans="1:32" x14ac:dyDescent="0.25">
      <c r="A38" s="9" t="s">
        <v>629</v>
      </c>
      <c r="B38" s="12">
        <f>VLOOKUP(A38, 'Measures with Incentive Levels'!$A$1:$C$21, 2, FALSE)</f>
        <v>400</v>
      </c>
      <c r="C38" s="12">
        <f t="shared" si="1"/>
        <v>40</v>
      </c>
      <c r="D38">
        <v>1907532</v>
      </c>
      <c r="E38" t="s">
        <v>526</v>
      </c>
      <c r="F38" t="s">
        <v>651</v>
      </c>
      <c r="G38" t="s">
        <v>1401</v>
      </c>
      <c r="H38" s="12" t="s">
        <v>92</v>
      </c>
      <c r="I38" s="12" t="s">
        <v>1416</v>
      </c>
      <c r="J38" t="s">
        <v>1376</v>
      </c>
      <c r="K38" t="s">
        <v>1377</v>
      </c>
      <c r="L38">
        <v>6</v>
      </c>
      <c r="M38" t="s">
        <v>653</v>
      </c>
      <c r="N38">
        <v>61</v>
      </c>
      <c r="O38">
        <v>1.5</v>
      </c>
      <c r="Q38">
        <v>300</v>
      </c>
      <c r="R38">
        <v>39934</v>
      </c>
      <c r="S38">
        <v>40640</v>
      </c>
      <c r="T38" t="s">
        <v>655</v>
      </c>
      <c r="U38" t="s">
        <v>1417</v>
      </c>
      <c r="AA38" s="17">
        <f t="shared" si="2"/>
        <v>1907532</v>
      </c>
      <c r="AB38" s="17" t="str">
        <f t="shared" si="3"/>
        <v>Steam Cooker</v>
      </c>
      <c r="AC38" s="9" t="str">
        <f t="shared" si="4"/>
        <v>AccuTemp</v>
      </c>
      <c r="AD38" s="18" t="str">
        <f t="shared" si="5"/>
        <v>E62403E110</v>
      </c>
      <c r="AE38" s="18">
        <f t="shared" si="6"/>
        <v>400</v>
      </c>
      <c r="AF38" s="18">
        <f t="shared" si="7"/>
        <v>40</v>
      </c>
    </row>
    <row r="39" spans="1:32" x14ac:dyDescent="0.25">
      <c r="A39" s="9" t="s">
        <v>629</v>
      </c>
      <c r="B39" s="12">
        <f>VLOOKUP(A39, 'Measures with Incentive Levels'!$A$1:$C$21, 2, FALSE)</f>
        <v>400</v>
      </c>
      <c r="C39" s="12">
        <f t="shared" si="1"/>
        <v>40</v>
      </c>
      <c r="D39">
        <v>1907533</v>
      </c>
      <c r="E39" t="s">
        <v>526</v>
      </c>
      <c r="F39" t="s">
        <v>651</v>
      </c>
      <c r="G39" t="s">
        <v>1401</v>
      </c>
      <c r="H39" s="12" t="s">
        <v>93</v>
      </c>
      <c r="J39" t="s">
        <v>1376</v>
      </c>
      <c r="K39" t="s">
        <v>1377</v>
      </c>
      <c r="L39">
        <v>6</v>
      </c>
      <c r="M39" t="s">
        <v>653</v>
      </c>
      <c r="N39">
        <v>61</v>
      </c>
      <c r="O39">
        <v>1.5</v>
      </c>
      <c r="Q39">
        <v>300</v>
      </c>
      <c r="R39">
        <v>39934</v>
      </c>
      <c r="S39">
        <v>40640</v>
      </c>
      <c r="T39" t="s">
        <v>655</v>
      </c>
      <c r="U39" t="s">
        <v>1418</v>
      </c>
      <c r="AA39" s="17">
        <f t="shared" si="2"/>
        <v>1907533</v>
      </c>
      <c r="AB39" s="17" t="str">
        <f t="shared" si="3"/>
        <v>Steam Cooker</v>
      </c>
      <c r="AC39" s="9" t="str">
        <f t="shared" si="4"/>
        <v>AccuTemp</v>
      </c>
      <c r="AD39" s="18" t="str">
        <f t="shared" si="5"/>
        <v>E62403E130</v>
      </c>
      <c r="AE39" s="18">
        <f t="shared" si="6"/>
        <v>400</v>
      </c>
      <c r="AF39" s="18">
        <f t="shared" si="7"/>
        <v>40</v>
      </c>
    </row>
    <row r="40" spans="1:32" x14ac:dyDescent="0.25">
      <c r="A40" s="9" t="s">
        <v>629</v>
      </c>
      <c r="B40" s="12">
        <f>VLOOKUP(A40, 'Measures with Incentive Levels'!$A$1:$C$21, 2, FALSE)</f>
        <v>400</v>
      </c>
      <c r="C40" s="12">
        <f t="shared" si="1"/>
        <v>40</v>
      </c>
      <c r="D40">
        <v>1907534</v>
      </c>
      <c r="E40" t="s">
        <v>526</v>
      </c>
      <c r="F40" t="s">
        <v>651</v>
      </c>
      <c r="G40" t="s">
        <v>1401</v>
      </c>
      <c r="H40" s="12" t="s">
        <v>94</v>
      </c>
      <c r="J40" t="s">
        <v>1376</v>
      </c>
      <c r="K40" t="s">
        <v>1377</v>
      </c>
      <c r="L40">
        <v>6</v>
      </c>
      <c r="M40" t="s">
        <v>653</v>
      </c>
      <c r="N40">
        <v>61</v>
      </c>
      <c r="O40">
        <v>1.5</v>
      </c>
      <c r="Q40">
        <v>300</v>
      </c>
      <c r="R40">
        <v>39934</v>
      </c>
      <c r="S40">
        <v>40640</v>
      </c>
      <c r="T40" t="s">
        <v>655</v>
      </c>
      <c r="U40" t="s">
        <v>1419</v>
      </c>
      <c r="AA40" s="17">
        <f t="shared" si="2"/>
        <v>1907534</v>
      </c>
      <c r="AB40" s="17" t="str">
        <f t="shared" si="3"/>
        <v>Steam Cooker</v>
      </c>
      <c r="AC40" s="9" t="str">
        <f t="shared" si="4"/>
        <v>AccuTemp</v>
      </c>
      <c r="AD40" s="18" t="str">
        <f t="shared" si="5"/>
        <v>E63805D090</v>
      </c>
      <c r="AE40" s="18">
        <f t="shared" si="6"/>
        <v>400</v>
      </c>
      <c r="AF40" s="18">
        <f t="shared" si="7"/>
        <v>40</v>
      </c>
    </row>
    <row r="41" spans="1:32" x14ac:dyDescent="0.25">
      <c r="A41" s="9" t="s">
        <v>629</v>
      </c>
      <c r="B41" s="12">
        <f>VLOOKUP(A41, 'Measures with Incentive Levels'!$A$1:$C$21, 2, FALSE)</f>
        <v>400</v>
      </c>
      <c r="C41" s="12">
        <f t="shared" si="1"/>
        <v>40</v>
      </c>
      <c r="D41">
        <v>1907535</v>
      </c>
      <c r="E41" t="s">
        <v>526</v>
      </c>
      <c r="F41" t="s">
        <v>651</v>
      </c>
      <c r="G41" t="s">
        <v>1401</v>
      </c>
      <c r="H41" s="12" t="s">
        <v>95</v>
      </c>
      <c r="J41" t="s">
        <v>1376</v>
      </c>
      <c r="K41" t="s">
        <v>1377</v>
      </c>
      <c r="L41">
        <v>6</v>
      </c>
      <c r="M41" t="s">
        <v>653</v>
      </c>
      <c r="N41">
        <v>61</v>
      </c>
      <c r="O41">
        <v>1.5</v>
      </c>
      <c r="Q41">
        <v>300</v>
      </c>
      <c r="R41">
        <v>39934</v>
      </c>
      <c r="S41">
        <v>40640</v>
      </c>
      <c r="T41" t="s">
        <v>655</v>
      </c>
      <c r="U41" t="s">
        <v>1420</v>
      </c>
      <c r="AA41" s="17">
        <f t="shared" si="2"/>
        <v>1907535</v>
      </c>
      <c r="AB41" s="17" t="str">
        <f t="shared" si="3"/>
        <v>Steam Cooker</v>
      </c>
      <c r="AC41" s="9" t="str">
        <f t="shared" si="4"/>
        <v>AccuTemp</v>
      </c>
      <c r="AD41" s="18" t="str">
        <f t="shared" si="5"/>
        <v>E63805E090</v>
      </c>
      <c r="AE41" s="18">
        <f t="shared" si="6"/>
        <v>400</v>
      </c>
      <c r="AF41" s="18">
        <f t="shared" si="7"/>
        <v>40</v>
      </c>
    </row>
    <row r="42" spans="1:32" x14ac:dyDescent="0.25">
      <c r="A42" s="9" t="s">
        <v>629</v>
      </c>
      <c r="B42" s="12">
        <f>VLOOKUP(A42, 'Measures with Incentive Levels'!$A$1:$C$21, 2, FALSE)</f>
        <v>400</v>
      </c>
      <c r="C42" s="12">
        <f t="shared" si="1"/>
        <v>40</v>
      </c>
      <c r="D42">
        <v>1907536</v>
      </c>
      <c r="E42" t="s">
        <v>526</v>
      </c>
      <c r="F42" t="s">
        <v>651</v>
      </c>
      <c r="G42" t="s">
        <v>1401</v>
      </c>
      <c r="H42" s="12" t="s">
        <v>96</v>
      </c>
      <c r="J42" t="s">
        <v>1376</v>
      </c>
      <c r="K42" t="s">
        <v>1377</v>
      </c>
      <c r="L42">
        <v>6</v>
      </c>
      <c r="M42" t="s">
        <v>653</v>
      </c>
      <c r="N42">
        <v>61</v>
      </c>
      <c r="O42">
        <v>1.5</v>
      </c>
      <c r="Q42">
        <v>300</v>
      </c>
      <c r="R42">
        <v>39934</v>
      </c>
      <c r="S42">
        <v>40640</v>
      </c>
      <c r="T42" t="s">
        <v>655</v>
      </c>
      <c r="U42" t="s">
        <v>1421</v>
      </c>
      <c r="AA42" s="17">
        <f t="shared" si="2"/>
        <v>1907536</v>
      </c>
      <c r="AB42" s="17" t="str">
        <f t="shared" si="3"/>
        <v>Steam Cooker</v>
      </c>
      <c r="AC42" s="9" t="str">
        <f t="shared" si="4"/>
        <v>AccuTemp</v>
      </c>
      <c r="AD42" s="18" t="str">
        <f t="shared" si="5"/>
        <v>E64005D100</v>
      </c>
      <c r="AE42" s="18">
        <f t="shared" si="6"/>
        <v>400</v>
      </c>
      <c r="AF42" s="18">
        <f t="shared" si="7"/>
        <v>40</v>
      </c>
    </row>
    <row r="43" spans="1:32" x14ac:dyDescent="0.25">
      <c r="A43" s="9" t="s">
        <v>629</v>
      </c>
      <c r="B43" s="12">
        <f>VLOOKUP(A43, 'Measures with Incentive Levels'!$A$1:$C$21, 2, FALSE)</f>
        <v>400</v>
      </c>
      <c r="C43" s="12">
        <f t="shared" si="1"/>
        <v>40</v>
      </c>
      <c r="D43">
        <v>1907537</v>
      </c>
      <c r="E43" t="s">
        <v>526</v>
      </c>
      <c r="F43" t="s">
        <v>651</v>
      </c>
      <c r="G43" t="s">
        <v>1401</v>
      </c>
      <c r="H43" s="12" t="s">
        <v>97</v>
      </c>
      <c r="J43" t="s">
        <v>1376</v>
      </c>
      <c r="K43" t="s">
        <v>1377</v>
      </c>
      <c r="L43">
        <v>6</v>
      </c>
      <c r="M43" t="s">
        <v>653</v>
      </c>
      <c r="N43">
        <v>61</v>
      </c>
      <c r="O43">
        <v>1.5</v>
      </c>
      <c r="Q43">
        <v>300</v>
      </c>
      <c r="R43">
        <v>39934</v>
      </c>
      <c r="S43">
        <v>40640</v>
      </c>
      <c r="T43" t="s">
        <v>655</v>
      </c>
      <c r="U43" t="s">
        <v>1422</v>
      </c>
      <c r="AA43" s="17">
        <f t="shared" si="2"/>
        <v>1907537</v>
      </c>
      <c r="AB43" s="17" t="str">
        <f t="shared" si="3"/>
        <v>Steam Cooker</v>
      </c>
      <c r="AC43" s="9" t="str">
        <f t="shared" si="4"/>
        <v>AccuTemp</v>
      </c>
      <c r="AD43" s="18" t="str">
        <f t="shared" si="5"/>
        <v>E64005E100</v>
      </c>
      <c r="AE43" s="18">
        <f t="shared" si="6"/>
        <v>400</v>
      </c>
      <c r="AF43" s="18">
        <f t="shared" si="7"/>
        <v>40</v>
      </c>
    </row>
    <row r="44" spans="1:32" x14ac:dyDescent="0.25">
      <c r="A44" s="9" t="s">
        <v>629</v>
      </c>
      <c r="B44" s="12">
        <f>VLOOKUP(A44, 'Measures with Incentive Levels'!$A$1:$C$21, 2, FALSE)</f>
        <v>400</v>
      </c>
      <c r="C44" s="12">
        <f t="shared" si="1"/>
        <v>40</v>
      </c>
      <c r="D44">
        <v>1907538</v>
      </c>
      <c r="E44" t="s">
        <v>526</v>
      </c>
      <c r="F44" t="s">
        <v>651</v>
      </c>
      <c r="G44" t="s">
        <v>1401</v>
      </c>
      <c r="H44" s="12" t="s">
        <v>98</v>
      </c>
      <c r="J44" t="s">
        <v>1376</v>
      </c>
      <c r="K44" t="s">
        <v>1377</v>
      </c>
      <c r="L44">
        <v>6</v>
      </c>
      <c r="M44" t="s">
        <v>653</v>
      </c>
      <c r="N44">
        <v>61</v>
      </c>
      <c r="O44">
        <v>1.5</v>
      </c>
      <c r="Q44">
        <v>300</v>
      </c>
      <c r="R44">
        <v>39934</v>
      </c>
      <c r="S44">
        <v>40640</v>
      </c>
      <c r="T44" t="s">
        <v>655</v>
      </c>
      <c r="U44" t="s">
        <v>1423</v>
      </c>
      <c r="AA44" s="17">
        <f t="shared" si="2"/>
        <v>1907538</v>
      </c>
      <c r="AB44" s="17" t="str">
        <f t="shared" si="3"/>
        <v>Steam Cooker</v>
      </c>
      <c r="AC44" s="9" t="str">
        <f t="shared" si="4"/>
        <v>AccuTemp</v>
      </c>
      <c r="AD44" s="18" t="str">
        <f t="shared" si="5"/>
        <v>E64155D110</v>
      </c>
      <c r="AE44" s="18">
        <f t="shared" si="6"/>
        <v>400</v>
      </c>
      <c r="AF44" s="18">
        <f t="shared" si="7"/>
        <v>40</v>
      </c>
    </row>
    <row r="45" spans="1:32" x14ac:dyDescent="0.25">
      <c r="A45" s="9" t="s">
        <v>629</v>
      </c>
      <c r="B45" s="12">
        <f>VLOOKUP(A45, 'Measures with Incentive Levels'!$A$1:$C$21, 2, FALSE)</f>
        <v>400</v>
      </c>
      <c r="C45" s="12">
        <f t="shared" si="1"/>
        <v>40</v>
      </c>
      <c r="D45">
        <v>1907539</v>
      </c>
      <c r="E45" t="s">
        <v>526</v>
      </c>
      <c r="F45" t="s">
        <v>651</v>
      </c>
      <c r="G45" t="s">
        <v>1401</v>
      </c>
      <c r="H45" s="12" t="s">
        <v>99</v>
      </c>
      <c r="J45" t="s">
        <v>1376</v>
      </c>
      <c r="K45" t="s">
        <v>1377</v>
      </c>
      <c r="L45">
        <v>6</v>
      </c>
      <c r="M45" t="s">
        <v>653</v>
      </c>
      <c r="N45">
        <v>61</v>
      </c>
      <c r="O45">
        <v>1.5</v>
      </c>
      <c r="Q45">
        <v>300</v>
      </c>
      <c r="R45">
        <v>39934</v>
      </c>
      <c r="S45">
        <v>40640</v>
      </c>
      <c r="T45" t="s">
        <v>655</v>
      </c>
      <c r="U45" t="s">
        <v>1424</v>
      </c>
      <c r="AA45" s="17">
        <f t="shared" si="2"/>
        <v>1907539</v>
      </c>
      <c r="AB45" s="17" t="str">
        <f t="shared" si="3"/>
        <v>Steam Cooker</v>
      </c>
      <c r="AC45" s="9" t="str">
        <f t="shared" si="4"/>
        <v>AccuTemp</v>
      </c>
      <c r="AD45" s="18" t="str">
        <f t="shared" si="5"/>
        <v>E64155E110</v>
      </c>
      <c r="AE45" s="18">
        <f t="shared" si="6"/>
        <v>400</v>
      </c>
      <c r="AF45" s="18">
        <f t="shared" si="7"/>
        <v>40</v>
      </c>
    </row>
    <row r="46" spans="1:32" x14ac:dyDescent="0.25">
      <c r="A46" s="9" t="s">
        <v>629</v>
      </c>
      <c r="B46" s="12">
        <f>VLOOKUP(A46, 'Measures with Incentive Levels'!$A$1:$C$21, 2, FALSE)</f>
        <v>400</v>
      </c>
      <c r="C46" s="12">
        <f t="shared" si="1"/>
        <v>40</v>
      </c>
      <c r="D46">
        <v>1907540</v>
      </c>
      <c r="E46" t="s">
        <v>526</v>
      </c>
      <c r="F46" t="s">
        <v>651</v>
      </c>
      <c r="G46" t="s">
        <v>1401</v>
      </c>
      <c r="H46" s="12" t="s">
        <v>100</v>
      </c>
      <c r="J46" t="s">
        <v>1376</v>
      </c>
      <c r="K46" t="s">
        <v>1377</v>
      </c>
      <c r="L46">
        <v>6</v>
      </c>
      <c r="M46" t="s">
        <v>653</v>
      </c>
      <c r="N46">
        <v>61</v>
      </c>
      <c r="O46">
        <v>1.5</v>
      </c>
      <c r="Q46">
        <v>300</v>
      </c>
      <c r="R46">
        <v>39934</v>
      </c>
      <c r="S46">
        <v>40640</v>
      </c>
      <c r="T46" t="s">
        <v>655</v>
      </c>
      <c r="U46" t="s">
        <v>1425</v>
      </c>
      <c r="AA46" s="17">
        <f t="shared" si="2"/>
        <v>1907540</v>
      </c>
      <c r="AB46" s="17" t="str">
        <f t="shared" si="3"/>
        <v>Steam Cooker</v>
      </c>
      <c r="AC46" s="9" t="str">
        <f t="shared" si="4"/>
        <v>AccuTemp</v>
      </c>
      <c r="AD46" s="18" t="str">
        <f t="shared" si="5"/>
        <v>E64403D120</v>
      </c>
      <c r="AE46" s="18">
        <f t="shared" si="6"/>
        <v>400</v>
      </c>
      <c r="AF46" s="18">
        <f t="shared" si="7"/>
        <v>40</v>
      </c>
    </row>
    <row r="47" spans="1:32" x14ac:dyDescent="0.25">
      <c r="A47" s="9" t="s">
        <v>629</v>
      </c>
      <c r="B47" s="12">
        <f>VLOOKUP(A47, 'Measures with Incentive Levels'!$A$1:$C$21, 2, FALSE)</f>
        <v>400</v>
      </c>
      <c r="C47" s="12">
        <f t="shared" si="1"/>
        <v>40</v>
      </c>
      <c r="D47">
        <v>1907541</v>
      </c>
      <c r="E47" t="s">
        <v>526</v>
      </c>
      <c r="F47" t="s">
        <v>651</v>
      </c>
      <c r="G47" t="s">
        <v>1401</v>
      </c>
      <c r="H47" s="12" t="s">
        <v>101</v>
      </c>
      <c r="J47" t="s">
        <v>1376</v>
      </c>
      <c r="K47" t="s">
        <v>1377</v>
      </c>
      <c r="L47">
        <v>6</v>
      </c>
      <c r="M47" t="s">
        <v>653</v>
      </c>
      <c r="N47">
        <v>61</v>
      </c>
      <c r="O47">
        <v>1.5</v>
      </c>
      <c r="Q47">
        <v>300</v>
      </c>
      <c r="R47">
        <v>39934</v>
      </c>
      <c r="S47">
        <v>40640</v>
      </c>
      <c r="T47" t="s">
        <v>655</v>
      </c>
      <c r="U47" t="s">
        <v>1426</v>
      </c>
      <c r="AA47" s="17">
        <f t="shared" si="2"/>
        <v>1907541</v>
      </c>
      <c r="AB47" s="17" t="str">
        <f t="shared" si="3"/>
        <v>Steam Cooker</v>
      </c>
      <c r="AC47" s="9" t="str">
        <f t="shared" si="4"/>
        <v>AccuTemp</v>
      </c>
      <c r="AD47" s="18" t="str">
        <f t="shared" si="5"/>
        <v>E64403E120</v>
      </c>
      <c r="AE47" s="18">
        <f t="shared" si="6"/>
        <v>400</v>
      </c>
      <c r="AF47" s="18">
        <f t="shared" si="7"/>
        <v>40</v>
      </c>
    </row>
    <row r="48" spans="1:32" x14ac:dyDescent="0.25">
      <c r="A48" s="9" t="s">
        <v>629</v>
      </c>
      <c r="B48" s="12">
        <f>VLOOKUP(A48, 'Measures with Incentive Levels'!$A$1:$C$21, 2, FALSE)</f>
        <v>400</v>
      </c>
      <c r="C48" s="12">
        <f t="shared" si="1"/>
        <v>40</v>
      </c>
      <c r="D48">
        <v>1907542</v>
      </c>
      <c r="E48" t="s">
        <v>526</v>
      </c>
      <c r="F48" t="s">
        <v>651</v>
      </c>
      <c r="G48" t="s">
        <v>1401</v>
      </c>
      <c r="H48" s="12" t="s">
        <v>102</v>
      </c>
      <c r="J48" t="s">
        <v>1376</v>
      </c>
      <c r="K48" t="s">
        <v>1377</v>
      </c>
      <c r="L48">
        <v>6</v>
      </c>
      <c r="M48" t="s">
        <v>653</v>
      </c>
      <c r="N48">
        <v>61</v>
      </c>
      <c r="O48">
        <v>1.5</v>
      </c>
      <c r="Q48">
        <v>300</v>
      </c>
      <c r="R48">
        <v>39934</v>
      </c>
      <c r="S48">
        <v>40640</v>
      </c>
      <c r="T48" t="s">
        <v>655</v>
      </c>
      <c r="U48" t="s">
        <v>1427</v>
      </c>
      <c r="AA48" s="17">
        <f t="shared" si="2"/>
        <v>1907542</v>
      </c>
      <c r="AB48" s="17" t="str">
        <f t="shared" si="3"/>
        <v>Steam Cooker</v>
      </c>
      <c r="AC48" s="9" t="str">
        <f t="shared" si="4"/>
        <v>AccuTemp</v>
      </c>
      <c r="AD48" s="18" t="str">
        <f t="shared" si="5"/>
        <v>E64803D140</v>
      </c>
      <c r="AE48" s="18">
        <f t="shared" si="6"/>
        <v>400</v>
      </c>
      <c r="AF48" s="18">
        <f t="shared" si="7"/>
        <v>40</v>
      </c>
    </row>
    <row r="49" spans="1:32" x14ac:dyDescent="0.25">
      <c r="A49" s="9" t="s">
        <v>629</v>
      </c>
      <c r="B49" s="12">
        <f>VLOOKUP(A49, 'Measures with Incentive Levels'!$A$1:$C$21, 2, FALSE)</f>
        <v>400</v>
      </c>
      <c r="C49" s="12">
        <f t="shared" si="1"/>
        <v>40</v>
      </c>
      <c r="D49">
        <v>1907543</v>
      </c>
      <c r="E49" t="s">
        <v>526</v>
      </c>
      <c r="F49" t="s">
        <v>651</v>
      </c>
      <c r="G49" t="s">
        <v>1401</v>
      </c>
      <c r="H49" s="12" t="s">
        <v>103</v>
      </c>
      <c r="J49" t="s">
        <v>1376</v>
      </c>
      <c r="K49" t="s">
        <v>1377</v>
      </c>
      <c r="L49">
        <v>6</v>
      </c>
      <c r="M49" t="s">
        <v>653</v>
      </c>
      <c r="N49">
        <v>61</v>
      </c>
      <c r="O49">
        <v>1.5</v>
      </c>
      <c r="Q49">
        <v>300</v>
      </c>
      <c r="R49">
        <v>39934</v>
      </c>
      <c r="S49">
        <v>40640</v>
      </c>
      <c r="T49" t="s">
        <v>655</v>
      </c>
      <c r="U49" t="s">
        <v>1428</v>
      </c>
      <c r="AA49" s="17">
        <f t="shared" si="2"/>
        <v>1907543</v>
      </c>
      <c r="AB49" s="17" t="str">
        <f t="shared" si="3"/>
        <v>Steam Cooker</v>
      </c>
      <c r="AC49" s="9" t="str">
        <f t="shared" si="4"/>
        <v>AccuTemp</v>
      </c>
      <c r="AD49" s="18" t="str">
        <f t="shared" si="5"/>
        <v>E64803E140</v>
      </c>
      <c r="AE49" s="18">
        <f t="shared" si="6"/>
        <v>400</v>
      </c>
      <c r="AF49" s="18">
        <f t="shared" si="7"/>
        <v>40</v>
      </c>
    </row>
    <row r="50" spans="1:32" x14ac:dyDescent="0.25">
      <c r="A50" s="9" t="s">
        <v>629</v>
      </c>
      <c r="B50" s="12">
        <f>VLOOKUP(A50, 'Measures with Incentive Levels'!$A$1:$C$21, 2, FALSE)</f>
        <v>400</v>
      </c>
      <c r="C50" s="12">
        <f t="shared" si="1"/>
        <v>40</v>
      </c>
      <c r="D50">
        <v>1907563</v>
      </c>
      <c r="E50" t="s">
        <v>526</v>
      </c>
      <c r="F50" t="s">
        <v>651</v>
      </c>
      <c r="G50" t="s">
        <v>1375</v>
      </c>
      <c r="H50" s="12" t="s">
        <v>10</v>
      </c>
      <c r="J50" t="s">
        <v>1376</v>
      </c>
      <c r="K50" t="s">
        <v>1377</v>
      </c>
      <c r="L50">
        <v>3</v>
      </c>
      <c r="M50" t="s">
        <v>653</v>
      </c>
      <c r="N50">
        <v>55</v>
      </c>
      <c r="O50">
        <v>1.5</v>
      </c>
      <c r="Q50">
        <v>300</v>
      </c>
      <c r="R50">
        <v>37865</v>
      </c>
      <c r="S50">
        <v>40640</v>
      </c>
      <c r="T50" t="s">
        <v>655</v>
      </c>
      <c r="U50" t="s">
        <v>1429</v>
      </c>
      <c r="AA50" s="17">
        <f t="shared" si="2"/>
        <v>1907563</v>
      </c>
      <c r="AB50" s="17" t="str">
        <f t="shared" si="3"/>
        <v>Steam Cooker</v>
      </c>
      <c r="AC50" s="9" t="str">
        <f t="shared" si="4"/>
        <v>AccuTemp</v>
      </c>
      <c r="AD50" s="18" t="str">
        <f t="shared" si="5"/>
        <v>S32081D060</v>
      </c>
      <c r="AE50" s="18">
        <f t="shared" si="6"/>
        <v>400</v>
      </c>
      <c r="AF50" s="18">
        <f t="shared" si="7"/>
        <v>40</v>
      </c>
    </row>
    <row r="51" spans="1:32" x14ac:dyDescent="0.25">
      <c r="A51" s="9" t="s">
        <v>629</v>
      </c>
      <c r="B51" s="12">
        <f>VLOOKUP(A51, 'Measures with Incentive Levels'!$A$1:$C$21, 2, FALSE)</f>
        <v>400</v>
      </c>
      <c r="C51" s="12">
        <f t="shared" si="1"/>
        <v>40</v>
      </c>
      <c r="D51">
        <v>1907564</v>
      </c>
      <c r="E51" t="s">
        <v>526</v>
      </c>
      <c r="F51" t="s">
        <v>651</v>
      </c>
      <c r="G51" t="s">
        <v>1375</v>
      </c>
      <c r="H51" s="12" t="s">
        <v>11</v>
      </c>
      <c r="J51" t="s">
        <v>1376</v>
      </c>
      <c r="K51" t="s">
        <v>1377</v>
      </c>
      <c r="L51">
        <v>3</v>
      </c>
      <c r="M51" t="s">
        <v>653</v>
      </c>
      <c r="N51">
        <v>55</v>
      </c>
      <c r="O51">
        <v>1.5</v>
      </c>
      <c r="Q51">
        <v>300</v>
      </c>
      <c r="R51">
        <v>37865</v>
      </c>
      <c r="S51">
        <v>40640</v>
      </c>
      <c r="T51" t="s">
        <v>655</v>
      </c>
      <c r="U51" t="s">
        <v>1430</v>
      </c>
      <c r="AA51" s="17">
        <f t="shared" si="2"/>
        <v>1907564</v>
      </c>
      <c r="AB51" s="17" t="str">
        <f t="shared" si="3"/>
        <v>Steam Cooker</v>
      </c>
      <c r="AC51" s="9" t="str">
        <f t="shared" si="4"/>
        <v>AccuTemp</v>
      </c>
      <c r="AD51" s="18" t="str">
        <f t="shared" si="5"/>
        <v>S32081E060</v>
      </c>
      <c r="AE51" s="18">
        <f t="shared" si="6"/>
        <v>400</v>
      </c>
      <c r="AF51" s="18">
        <f t="shared" si="7"/>
        <v>40</v>
      </c>
    </row>
    <row r="52" spans="1:32" x14ac:dyDescent="0.25">
      <c r="A52" s="9" t="s">
        <v>629</v>
      </c>
      <c r="B52" s="12">
        <f>VLOOKUP(A52, 'Measures with Incentive Levels'!$A$1:$C$21, 2, FALSE)</f>
        <v>400</v>
      </c>
      <c r="C52" s="12">
        <f t="shared" si="1"/>
        <v>40</v>
      </c>
      <c r="D52">
        <v>1907565</v>
      </c>
      <c r="E52" t="s">
        <v>526</v>
      </c>
      <c r="F52" t="s">
        <v>651</v>
      </c>
      <c r="G52" t="s">
        <v>1375</v>
      </c>
      <c r="H52" s="12" t="s">
        <v>12</v>
      </c>
      <c r="J52" t="s">
        <v>1376</v>
      </c>
      <c r="K52" t="s">
        <v>1377</v>
      </c>
      <c r="L52">
        <v>3</v>
      </c>
      <c r="M52" t="s">
        <v>653</v>
      </c>
      <c r="N52">
        <v>55</v>
      </c>
      <c r="O52">
        <v>1.5</v>
      </c>
      <c r="Q52">
        <v>300</v>
      </c>
      <c r="R52">
        <v>39234</v>
      </c>
      <c r="S52">
        <v>40640</v>
      </c>
      <c r="T52" t="s">
        <v>655</v>
      </c>
      <c r="U52" t="s">
        <v>1431</v>
      </c>
      <c r="AA52" s="17">
        <f t="shared" si="2"/>
        <v>1907565</v>
      </c>
      <c r="AB52" s="17" t="str">
        <f t="shared" si="3"/>
        <v>Steam Cooker</v>
      </c>
      <c r="AC52" s="9" t="str">
        <f t="shared" si="4"/>
        <v>AccuTemp</v>
      </c>
      <c r="AD52" s="18" t="str">
        <f t="shared" si="5"/>
        <v>S32083D100</v>
      </c>
      <c r="AE52" s="18">
        <f t="shared" si="6"/>
        <v>400</v>
      </c>
      <c r="AF52" s="18">
        <f t="shared" si="7"/>
        <v>40</v>
      </c>
    </row>
    <row r="53" spans="1:32" x14ac:dyDescent="0.25">
      <c r="A53" s="9" t="s">
        <v>629</v>
      </c>
      <c r="B53" s="12">
        <f>VLOOKUP(A53, 'Measures with Incentive Levels'!$A$1:$C$21, 2, FALSE)</f>
        <v>400</v>
      </c>
      <c r="C53" s="12">
        <f t="shared" si="1"/>
        <v>40</v>
      </c>
      <c r="D53">
        <v>1907566</v>
      </c>
      <c r="E53" t="s">
        <v>526</v>
      </c>
      <c r="F53" t="s">
        <v>651</v>
      </c>
      <c r="G53" t="s">
        <v>1375</v>
      </c>
      <c r="H53" s="12" t="s">
        <v>13</v>
      </c>
      <c r="J53" t="s">
        <v>1376</v>
      </c>
      <c r="K53" t="s">
        <v>1377</v>
      </c>
      <c r="L53">
        <v>3</v>
      </c>
      <c r="M53" t="s">
        <v>653</v>
      </c>
      <c r="N53">
        <v>60</v>
      </c>
      <c r="O53">
        <v>1.5</v>
      </c>
      <c r="Q53">
        <v>200</v>
      </c>
      <c r="R53">
        <v>37865</v>
      </c>
      <c r="S53">
        <v>40640</v>
      </c>
      <c r="T53" t="s">
        <v>655</v>
      </c>
      <c r="U53" t="s">
        <v>1432</v>
      </c>
      <c r="AA53" s="17">
        <f t="shared" si="2"/>
        <v>1907566</v>
      </c>
      <c r="AB53" s="17" t="str">
        <f t="shared" si="3"/>
        <v>Steam Cooker</v>
      </c>
      <c r="AC53" s="9" t="str">
        <f t="shared" si="4"/>
        <v>AccuTemp</v>
      </c>
      <c r="AD53" s="18" t="str">
        <f t="shared" si="5"/>
        <v>S32083D120</v>
      </c>
      <c r="AE53" s="18">
        <f t="shared" si="6"/>
        <v>400</v>
      </c>
      <c r="AF53" s="18">
        <f t="shared" si="7"/>
        <v>40</v>
      </c>
    </row>
    <row r="54" spans="1:32" x14ac:dyDescent="0.25">
      <c r="A54" s="9" t="s">
        <v>629</v>
      </c>
      <c r="B54" s="12">
        <f>VLOOKUP(A54, 'Measures with Incentive Levels'!$A$1:$C$21, 2, FALSE)</f>
        <v>400</v>
      </c>
      <c r="C54" s="12">
        <f t="shared" si="1"/>
        <v>40</v>
      </c>
      <c r="D54">
        <v>1907567</v>
      </c>
      <c r="E54" t="s">
        <v>526</v>
      </c>
      <c r="F54" t="s">
        <v>651</v>
      </c>
      <c r="G54" t="s">
        <v>1375</v>
      </c>
      <c r="H54" s="12" t="s">
        <v>14</v>
      </c>
      <c r="J54" t="s">
        <v>1376</v>
      </c>
      <c r="K54" t="s">
        <v>1377</v>
      </c>
      <c r="L54">
        <v>3</v>
      </c>
      <c r="M54" t="s">
        <v>653</v>
      </c>
      <c r="N54">
        <v>55</v>
      </c>
      <c r="O54">
        <v>1.5</v>
      </c>
      <c r="Q54">
        <v>300</v>
      </c>
      <c r="R54">
        <v>39234</v>
      </c>
      <c r="S54">
        <v>40640</v>
      </c>
      <c r="T54" t="s">
        <v>655</v>
      </c>
      <c r="U54" t="s">
        <v>1433</v>
      </c>
      <c r="AA54" s="17">
        <f t="shared" si="2"/>
        <v>1907567</v>
      </c>
      <c r="AB54" s="17" t="str">
        <f t="shared" si="3"/>
        <v>Steam Cooker</v>
      </c>
      <c r="AC54" s="9" t="str">
        <f t="shared" si="4"/>
        <v>AccuTemp</v>
      </c>
      <c r="AD54" s="18" t="str">
        <f t="shared" si="5"/>
        <v>S32083E100</v>
      </c>
      <c r="AE54" s="18">
        <f t="shared" si="6"/>
        <v>400</v>
      </c>
      <c r="AF54" s="18">
        <f t="shared" si="7"/>
        <v>40</v>
      </c>
    </row>
    <row r="55" spans="1:32" x14ac:dyDescent="0.25">
      <c r="A55" s="9" t="s">
        <v>629</v>
      </c>
      <c r="B55" s="12">
        <f>VLOOKUP(A55, 'Measures with Incentive Levels'!$A$1:$C$21, 2, FALSE)</f>
        <v>400</v>
      </c>
      <c r="C55" s="12">
        <f t="shared" si="1"/>
        <v>40</v>
      </c>
      <c r="D55">
        <v>1907568</v>
      </c>
      <c r="E55" t="s">
        <v>526</v>
      </c>
      <c r="F55" t="s">
        <v>651</v>
      </c>
      <c r="G55" t="s">
        <v>1375</v>
      </c>
      <c r="H55" s="12" t="s">
        <v>15</v>
      </c>
      <c r="J55" t="s">
        <v>1376</v>
      </c>
      <c r="K55" t="s">
        <v>1377</v>
      </c>
      <c r="L55">
        <v>3</v>
      </c>
      <c r="M55" t="s">
        <v>653</v>
      </c>
      <c r="N55">
        <v>60</v>
      </c>
      <c r="O55">
        <v>1.5</v>
      </c>
      <c r="Q55">
        <v>200</v>
      </c>
      <c r="R55">
        <v>39114</v>
      </c>
      <c r="S55">
        <v>40640</v>
      </c>
      <c r="T55" t="s">
        <v>655</v>
      </c>
      <c r="U55" t="s">
        <v>1434</v>
      </c>
      <c r="AA55" s="17">
        <f t="shared" si="2"/>
        <v>1907568</v>
      </c>
      <c r="AB55" s="17" t="str">
        <f t="shared" si="3"/>
        <v>Steam Cooker</v>
      </c>
      <c r="AC55" s="9" t="str">
        <f t="shared" si="4"/>
        <v>AccuTemp</v>
      </c>
      <c r="AD55" s="18" t="str">
        <f t="shared" si="5"/>
        <v>S32083E120</v>
      </c>
      <c r="AE55" s="18">
        <f t="shared" si="6"/>
        <v>400</v>
      </c>
      <c r="AF55" s="18">
        <f t="shared" si="7"/>
        <v>40</v>
      </c>
    </row>
    <row r="56" spans="1:32" x14ac:dyDescent="0.25">
      <c r="A56" s="9" t="s">
        <v>629</v>
      </c>
      <c r="B56" s="12">
        <f>VLOOKUP(A56, 'Measures with Incentive Levels'!$A$1:$C$21, 2, FALSE)</f>
        <v>400</v>
      </c>
      <c r="C56" s="12">
        <f t="shared" si="1"/>
        <v>40</v>
      </c>
      <c r="D56">
        <v>1907571</v>
      </c>
      <c r="E56" t="s">
        <v>526</v>
      </c>
      <c r="F56" t="s">
        <v>651</v>
      </c>
      <c r="G56" t="s">
        <v>1375</v>
      </c>
      <c r="H56" s="12" t="s">
        <v>16</v>
      </c>
      <c r="J56" t="s">
        <v>1376</v>
      </c>
      <c r="K56" t="s">
        <v>1377</v>
      </c>
      <c r="L56">
        <v>3</v>
      </c>
      <c r="M56" t="s">
        <v>653</v>
      </c>
      <c r="N56">
        <v>55</v>
      </c>
      <c r="O56">
        <v>1.5</v>
      </c>
      <c r="Q56">
        <v>300</v>
      </c>
      <c r="R56">
        <v>37865</v>
      </c>
      <c r="S56">
        <v>40640</v>
      </c>
      <c r="T56" t="s">
        <v>655</v>
      </c>
      <c r="U56" t="s">
        <v>1435</v>
      </c>
      <c r="AA56" s="17">
        <f t="shared" si="2"/>
        <v>1907571</v>
      </c>
      <c r="AB56" s="17" t="str">
        <f t="shared" si="3"/>
        <v>Steam Cooker</v>
      </c>
      <c r="AC56" s="9" t="str">
        <f t="shared" si="4"/>
        <v>AccuTemp</v>
      </c>
      <c r="AD56" s="18" t="str">
        <f t="shared" si="5"/>
        <v>S32401D060</v>
      </c>
      <c r="AE56" s="18">
        <f t="shared" si="6"/>
        <v>400</v>
      </c>
      <c r="AF56" s="18">
        <f t="shared" si="7"/>
        <v>40</v>
      </c>
    </row>
    <row r="57" spans="1:32" x14ac:dyDescent="0.25">
      <c r="A57" s="9" t="s">
        <v>629</v>
      </c>
      <c r="B57" s="12">
        <f>VLOOKUP(A57, 'Measures with Incentive Levels'!$A$1:$C$21, 2, FALSE)</f>
        <v>400</v>
      </c>
      <c r="C57" s="12">
        <f t="shared" si="1"/>
        <v>40</v>
      </c>
      <c r="D57">
        <v>1907572</v>
      </c>
      <c r="E57" t="s">
        <v>526</v>
      </c>
      <c r="F57" t="s">
        <v>651</v>
      </c>
      <c r="G57" t="s">
        <v>1375</v>
      </c>
      <c r="H57" s="12" t="s">
        <v>17</v>
      </c>
      <c r="J57" t="s">
        <v>1376</v>
      </c>
      <c r="K57" t="s">
        <v>1377</v>
      </c>
      <c r="L57">
        <v>3</v>
      </c>
      <c r="M57" t="s">
        <v>653</v>
      </c>
      <c r="N57">
        <v>55</v>
      </c>
      <c r="O57">
        <v>1.5</v>
      </c>
      <c r="Q57">
        <v>300</v>
      </c>
      <c r="R57">
        <v>39114</v>
      </c>
      <c r="S57">
        <v>40640</v>
      </c>
      <c r="T57" t="s">
        <v>655</v>
      </c>
      <c r="U57" t="s">
        <v>1436</v>
      </c>
      <c r="AA57" s="17">
        <f t="shared" si="2"/>
        <v>1907572</v>
      </c>
      <c r="AB57" s="17" t="str">
        <f t="shared" si="3"/>
        <v>Steam Cooker</v>
      </c>
      <c r="AC57" s="9" t="str">
        <f t="shared" si="4"/>
        <v>AccuTemp</v>
      </c>
      <c r="AD57" s="18" t="str">
        <f t="shared" si="5"/>
        <v>S32401E060</v>
      </c>
      <c r="AE57" s="18">
        <f t="shared" si="6"/>
        <v>400</v>
      </c>
      <c r="AF57" s="18">
        <f t="shared" si="7"/>
        <v>40</v>
      </c>
    </row>
    <row r="58" spans="1:32" x14ac:dyDescent="0.25">
      <c r="A58" s="9" t="s">
        <v>629</v>
      </c>
      <c r="B58" s="12">
        <f>VLOOKUP(A58, 'Measures with Incentive Levels'!$A$1:$C$21, 2, FALSE)</f>
        <v>400</v>
      </c>
      <c r="C58" s="12">
        <f t="shared" si="1"/>
        <v>40</v>
      </c>
      <c r="D58">
        <v>1907573</v>
      </c>
      <c r="E58" t="s">
        <v>526</v>
      </c>
      <c r="F58" t="s">
        <v>651</v>
      </c>
      <c r="G58" t="s">
        <v>1375</v>
      </c>
      <c r="H58" s="12" t="s">
        <v>18</v>
      </c>
      <c r="I58" s="12" t="s">
        <v>1437</v>
      </c>
      <c r="J58" t="s">
        <v>1376</v>
      </c>
      <c r="K58" t="s">
        <v>1377</v>
      </c>
      <c r="L58">
        <v>3</v>
      </c>
      <c r="M58" t="s">
        <v>653</v>
      </c>
      <c r="N58">
        <v>55</v>
      </c>
      <c r="O58">
        <v>1.5</v>
      </c>
      <c r="Q58">
        <v>300</v>
      </c>
      <c r="R58">
        <v>39448</v>
      </c>
      <c r="S58">
        <v>40640</v>
      </c>
      <c r="T58" t="s">
        <v>655</v>
      </c>
      <c r="U58" t="s">
        <v>1438</v>
      </c>
      <c r="AA58" s="17">
        <f t="shared" si="2"/>
        <v>1907573</v>
      </c>
      <c r="AB58" s="17" t="str">
        <f t="shared" si="3"/>
        <v>Steam Cooker</v>
      </c>
      <c r="AC58" s="9" t="str">
        <f t="shared" si="4"/>
        <v>AccuTemp</v>
      </c>
      <c r="AD58" s="18" t="str">
        <f t="shared" si="5"/>
        <v>S32403D110</v>
      </c>
      <c r="AE58" s="18">
        <f t="shared" si="6"/>
        <v>400</v>
      </c>
      <c r="AF58" s="18">
        <f t="shared" si="7"/>
        <v>40</v>
      </c>
    </row>
    <row r="59" spans="1:32" x14ac:dyDescent="0.25">
      <c r="A59" s="9" t="s">
        <v>629</v>
      </c>
      <c r="B59" s="12">
        <f>VLOOKUP(A59, 'Measures with Incentive Levels'!$A$1:$C$21, 2, FALSE)</f>
        <v>400</v>
      </c>
      <c r="C59" s="12">
        <f t="shared" si="1"/>
        <v>40</v>
      </c>
      <c r="D59">
        <v>1907574</v>
      </c>
      <c r="E59" t="s">
        <v>526</v>
      </c>
      <c r="F59" t="s">
        <v>651</v>
      </c>
      <c r="G59" t="s">
        <v>1375</v>
      </c>
      <c r="H59" s="12" t="s">
        <v>19</v>
      </c>
      <c r="J59" t="s">
        <v>1376</v>
      </c>
      <c r="K59" t="s">
        <v>1377</v>
      </c>
      <c r="L59">
        <v>3</v>
      </c>
      <c r="M59" t="s">
        <v>653</v>
      </c>
      <c r="N59">
        <v>55</v>
      </c>
      <c r="O59">
        <v>1.5</v>
      </c>
      <c r="Q59">
        <v>300</v>
      </c>
      <c r="R59">
        <v>39934</v>
      </c>
      <c r="S59">
        <v>40640</v>
      </c>
      <c r="T59" t="s">
        <v>655</v>
      </c>
      <c r="U59" t="s">
        <v>1439</v>
      </c>
      <c r="AA59" s="17">
        <f t="shared" si="2"/>
        <v>1907574</v>
      </c>
      <c r="AB59" s="17" t="str">
        <f t="shared" si="3"/>
        <v>Steam Cooker</v>
      </c>
      <c r="AC59" s="9" t="str">
        <f t="shared" si="4"/>
        <v>AccuTemp</v>
      </c>
      <c r="AD59" s="18" t="str">
        <f t="shared" si="5"/>
        <v>S32403D130</v>
      </c>
      <c r="AE59" s="18">
        <f t="shared" si="6"/>
        <v>400</v>
      </c>
      <c r="AF59" s="18">
        <f t="shared" si="7"/>
        <v>40</v>
      </c>
    </row>
    <row r="60" spans="1:32" x14ac:dyDescent="0.25">
      <c r="A60" s="9" t="s">
        <v>629</v>
      </c>
      <c r="B60" s="12">
        <f>VLOOKUP(A60, 'Measures with Incentive Levels'!$A$1:$C$21, 2, FALSE)</f>
        <v>400</v>
      </c>
      <c r="C60" s="12">
        <f t="shared" si="1"/>
        <v>40</v>
      </c>
      <c r="D60">
        <v>1907575</v>
      </c>
      <c r="E60" t="s">
        <v>526</v>
      </c>
      <c r="F60" t="s">
        <v>651</v>
      </c>
      <c r="G60" t="s">
        <v>1375</v>
      </c>
      <c r="H60" s="12" t="s">
        <v>20</v>
      </c>
      <c r="I60" s="12" t="s">
        <v>1440</v>
      </c>
      <c r="J60" t="s">
        <v>1376</v>
      </c>
      <c r="K60" t="s">
        <v>1377</v>
      </c>
      <c r="L60">
        <v>3</v>
      </c>
      <c r="M60" t="s">
        <v>653</v>
      </c>
      <c r="N60">
        <v>55</v>
      </c>
      <c r="O60">
        <v>1.5</v>
      </c>
      <c r="Q60">
        <v>300</v>
      </c>
      <c r="R60">
        <v>39448</v>
      </c>
      <c r="S60">
        <v>40640</v>
      </c>
      <c r="T60" t="s">
        <v>655</v>
      </c>
      <c r="U60" t="s">
        <v>1441</v>
      </c>
      <c r="AA60" s="17">
        <f t="shared" si="2"/>
        <v>1907575</v>
      </c>
      <c r="AB60" s="17" t="str">
        <f t="shared" si="3"/>
        <v>Steam Cooker</v>
      </c>
      <c r="AC60" s="9" t="str">
        <f t="shared" si="4"/>
        <v>AccuTemp</v>
      </c>
      <c r="AD60" s="18" t="str">
        <f t="shared" si="5"/>
        <v>S32403E110</v>
      </c>
      <c r="AE60" s="18">
        <f t="shared" si="6"/>
        <v>400</v>
      </c>
      <c r="AF60" s="18">
        <f t="shared" si="7"/>
        <v>40</v>
      </c>
    </row>
    <row r="61" spans="1:32" x14ac:dyDescent="0.25">
      <c r="A61" s="9" t="s">
        <v>629</v>
      </c>
      <c r="B61" s="12">
        <f>VLOOKUP(A61, 'Measures with Incentive Levels'!$A$1:$C$21, 2, FALSE)</f>
        <v>400</v>
      </c>
      <c r="C61" s="12">
        <f t="shared" si="1"/>
        <v>40</v>
      </c>
      <c r="D61">
        <v>1907576</v>
      </c>
      <c r="E61" t="s">
        <v>526</v>
      </c>
      <c r="F61" t="s">
        <v>651</v>
      </c>
      <c r="G61" t="s">
        <v>1375</v>
      </c>
      <c r="H61" s="12" t="s">
        <v>21</v>
      </c>
      <c r="J61" t="s">
        <v>1376</v>
      </c>
      <c r="K61" t="s">
        <v>1377</v>
      </c>
      <c r="L61">
        <v>3</v>
      </c>
      <c r="M61" t="s">
        <v>653</v>
      </c>
      <c r="N61">
        <v>55</v>
      </c>
      <c r="O61">
        <v>1.5</v>
      </c>
      <c r="Q61">
        <v>300</v>
      </c>
      <c r="R61">
        <v>39934</v>
      </c>
      <c r="S61">
        <v>40640</v>
      </c>
      <c r="T61" t="s">
        <v>655</v>
      </c>
      <c r="U61" t="s">
        <v>1442</v>
      </c>
      <c r="AA61" s="17">
        <f t="shared" si="2"/>
        <v>1907576</v>
      </c>
      <c r="AB61" s="17" t="str">
        <f t="shared" si="3"/>
        <v>Steam Cooker</v>
      </c>
      <c r="AC61" s="9" t="str">
        <f t="shared" si="4"/>
        <v>AccuTemp</v>
      </c>
      <c r="AD61" s="18" t="str">
        <f t="shared" si="5"/>
        <v>S32403E130</v>
      </c>
      <c r="AE61" s="18">
        <f t="shared" si="6"/>
        <v>400</v>
      </c>
      <c r="AF61" s="18">
        <f t="shared" si="7"/>
        <v>40</v>
      </c>
    </row>
    <row r="62" spans="1:32" x14ac:dyDescent="0.25">
      <c r="A62" s="9" t="s">
        <v>629</v>
      </c>
      <c r="B62" s="12">
        <f>VLOOKUP(A62, 'Measures with Incentive Levels'!$A$1:$C$21, 2, FALSE)</f>
        <v>400</v>
      </c>
      <c r="C62" s="12">
        <f t="shared" si="1"/>
        <v>40</v>
      </c>
      <c r="D62">
        <v>1907583</v>
      </c>
      <c r="E62" t="s">
        <v>526</v>
      </c>
      <c r="F62" t="s">
        <v>651</v>
      </c>
      <c r="G62" t="s">
        <v>1375</v>
      </c>
      <c r="H62" s="12" t="s">
        <v>22</v>
      </c>
      <c r="J62" t="s">
        <v>1376</v>
      </c>
      <c r="K62" t="s">
        <v>1377</v>
      </c>
      <c r="L62">
        <v>3</v>
      </c>
      <c r="M62" t="s">
        <v>653</v>
      </c>
      <c r="N62">
        <v>55</v>
      </c>
      <c r="O62">
        <v>1.5</v>
      </c>
      <c r="Q62">
        <v>300</v>
      </c>
      <c r="R62">
        <v>37865</v>
      </c>
      <c r="S62">
        <v>40640</v>
      </c>
      <c r="T62" t="s">
        <v>655</v>
      </c>
      <c r="U62" t="s">
        <v>1443</v>
      </c>
      <c r="AA62" s="17">
        <f t="shared" si="2"/>
        <v>1907583</v>
      </c>
      <c r="AB62" s="17" t="str">
        <f t="shared" si="3"/>
        <v>Steam Cooker</v>
      </c>
      <c r="AC62" s="9" t="str">
        <f t="shared" si="4"/>
        <v>AccuTemp</v>
      </c>
      <c r="AD62" s="18" t="str">
        <f t="shared" si="5"/>
        <v>S34403D090</v>
      </c>
      <c r="AE62" s="18">
        <f t="shared" si="6"/>
        <v>400</v>
      </c>
      <c r="AF62" s="18">
        <f t="shared" si="7"/>
        <v>40</v>
      </c>
    </row>
    <row r="63" spans="1:32" x14ac:dyDescent="0.25">
      <c r="A63" s="9" t="s">
        <v>629</v>
      </c>
      <c r="B63" s="12">
        <f>VLOOKUP(A63, 'Measures with Incentive Levels'!$A$1:$C$21, 2, FALSE)</f>
        <v>400</v>
      </c>
      <c r="C63" s="12">
        <f t="shared" si="1"/>
        <v>40</v>
      </c>
      <c r="D63">
        <v>1907584</v>
      </c>
      <c r="E63" t="s">
        <v>526</v>
      </c>
      <c r="F63" t="s">
        <v>651</v>
      </c>
      <c r="G63" t="s">
        <v>1375</v>
      </c>
      <c r="H63" s="12" t="s">
        <v>23</v>
      </c>
      <c r="J63" t="s">
        <v>1376</v>
      </c>
      <c r="K63" t="s">
        <v>1377</v>
      </c>
      <c r="L63">
        <v>3</v>
      </c>
      <c r="M63" t="s">
        <v>653</v>
      </c>
      <c r="N63">
        <v>55</v>
      </c>
      <c r="O63">
        <v>1.5</v>
      </c>
      <c r="Q63">
        <v>300</v>
      </c>
      <c r="R63">
        <v>39114</v>
      </c>
      <c r="S63">
        <v>40640</v>
      </c>
      <c r="T63" t="s">
        <v>655</v>
      </c>
      <c r="U63" t="s">
        <v>1444</v>
      </c>
      <c r="AA63" s="17">
        <f t="shared" si="2"/>
        <v>1907584</v>
      </c>
      <c r="AB63" s="17" t="str">
        <f t="shared" si="3"/>
        <v>Steam Cooker</v>
      </c>
      <c r="AC63" s="9" t="str">
        <f t="shared" si="4"/>
        <v>AccuTemp</v>
      </c>
      <c r="AD63" s="18" t="str">
        <f t="shared" si="5"/>
        <v>S34403E090</v>
      </c>
      <c r="AE63" s="18">
        <f t="shared" si="6"/>
        <v>400</v>
      </c>
      <c r="AF63" s="18">
        <f t="shared" si="7"/>
        <v>40</v>
      </c>
    </row>
    <row r="64" spans="1:32" x14ac:dyDescent="0.25">
      <c r="A64" s="9" t="s">
        <v>629</v>
      </c>
      <c r="B64" s="12">
        <f>VLOOKUP(A64, 'Measures with Incentive Levels'!$A$1:$C$21, 2, FALSE)</f>
        <v>400</v>
      </c>
      <c r="C64" s="12">
        <f t="shared" si="1"/>
        <v>40</v>
      </c>
      <c r="D64">
        <v>1907585</v>
      </c>
      <c r="E64" t="s">
        <v>526</v>
      </c>
      <c r="F64" t="s">
        <v>651</v>
      </c>
      <c r="G64" t="s">
        <v>1375</v>
      </c>
      <c r="H64" s="12" t="s">
        <v>24</v>
      </c>
      <c r="J64" t="s">
        <v>1376</v>
      </c>
      <c r="K64" t="s">
        <v>1377</v>
      </c>
      <c r="L64">
        <v>3</v>
      </c>
      <c r="M64" t="s">
        <v>653</v>
      </c>
      <c r="N64">
        <v>55</v>
      </c>
      <c r="O64">
        <v>1.5</v>
      </c>
      <c r="Q64">
        <v>300</v>
      </c>
      <c r="R64">
        <v>37865</v>
      </c>
      <c r="S64">
        <v>40640</v>
      </c>
      <c r="T64" t="s">
        <v>655</v>
      </c>
      <c r="U64" t="s">
        <v>1445</v>
      </c>
      <c r="AA64" s="17">
        <f t="shared" si="2"/>
        <v>1907585</v>
      </c>
      <c r="AB64" s="17" t="str">
        <f t="shared" si="3"/>
        <v>Steam Cooker</v>
      </c>
      <c r="AC64" s="9" t="str">
        <f t="shared" si="4"/>
        <v>AccuTemp</v>
      </c>
      <c r="AD64" s="18" t="str">
        <f t="shared" si="5"/>
        <v>S34803D110</v>
      </c>
      <c r="AE64" s="18">
        <f t="shared" si="6"/>
        <v>400</v>
      </c>
      <c r="AF64" s="18">
        <f t="shared" si="7"/>
        <v>40</v>
      </c>
    </row>
    <row r="65" spans="1:32" x14ac:dyDescent="0.25">
      <c r="A65" s="9" t="s">
        <v>629</v>
      </c>
      <c r="B65" s="12">
        <f>VLOOKUP(A65, 'Measures with Incentive Levels'!$A$1:$C$21, 2, FALSE)</f>
        <v>400</v>
      </c>
      <c r="C65" s="12">
        <f t="shared" si="1"/>
        <v>40</v>
      </c>
      <c r="D65">
        <v>1907586</v>
      </c>
      <c r="E65" t="s">
        <v>526</v>
      </c>
      <c r="F65" t="s">
        <v>651</v>
      </c>
      <c r="G65" t="s">
        <v>1375</v>
      </c>
      <c r="H65" s="12" t="s">
        <v>25</v>
      </c>
      <c r="J65" t="s">
        <v>1376</v>
      </c>
      <c r="K65" t="s">
        <v>1377</v>
      </c>
      <c r="L65">
        <v>3</v>
      </c>
      <c r="M65" t="s">
        <v>653</v>
      </c>
      <c r="N65">
        <v>55</v>
      </c>
      <c r="O65">
        <v>1.5</v>
      </c>
      <c r="Q65">
        <v>300</v>
      </c>
      <c r="R65">
        <v>39114</v>
      </c>
      <c r="S65">
        <v>40640</v>
      </c>
      <c r="T65" t="s">
        <v>655</v>
      </c>
      <c r="U65" t="s">
        <v>1446</v>
      </c>
      <c r="AA65" s="17">
        <f t="shared" si="2"/>
        <v>1907586</v>
      </c>
      <c r="AB65" s="17" t="str">
        <f t="shared" si="3"/>
        <v>Steam Cooker</v>
      </c>
      <c r="AC65" s="9" t="str">
        <f t="shared" si="4"/>
        <v>AccuTemp</v>
      </c>
      <c r="AD65" s="18" t="str">
        <f t="shared" si="5"/>
        <v>S34803E110</v>
      </c>
      <c r="AE65" s="18">
        <f t="shared" si="6"/>
        <v>400</v>
      </c>
      <c r="AF65" s="18">
        <f t="shared" si="7"/>
        <v>40</v>
      </c>
    </row>
    <row r="66" spans="1:32" x14ac:dyDescent="0.25">
      <c r="A66" s="9" t="s">
        <v>629</v>
      </c>
      <c r="B66" s="12">
        <f>VLOOKUP(A66, 'Measures with Incentive Levels'!$A$1:$C$21, 2, FALSE)</f>
        <v>400</v>
      </c>
      <c r="C66" s="12">
        <f t="shared" si="1"/>
        <v>40</v>
      </c>
      <c r="D66">
        <v>2232171</v>
      </c>
      <c r="E66" t="s">
        <v>528</v>
      </c>
      <c r="F66" t="s">
        <v>1447</v>
      </c>
      <c r="G66" t="s">
        <v>53</v>
      </c>
      <c r="H66" s="12" t="s">
        <v>53</v>
      </c>
      <c r="J66" t="s">
        <v>1376</v>
      </c>
      <c r="K66" t="s">
        <v>1448</v>
      </c>
      <c r="L66">
        <v>3</v>
      </c>
      <c r="M66" t="s">
        <v>653</v>
      </c>
      <c r="N66">
        <v>55</v>
      </c>
      <c r="O66">
        <v>2.09</v>
      </c>
      <c r="Q66">
        <v>288.58999999999997</v>
      </c>
      <c r="R66">
        <v>42031</v>
      </c>
      <c r="S66">
        <v>42034</v>
      </c>
      <c r="T66" t="s">
        <v>664</v>
      </c>
      <c r="U66" t="s">
        <v>1449</v>
      </c>
      <c r="AA66" s="17">
        <f t="shared" si="2"/>
        <v>2232171</v>
      </c>
      <c r="AB66" s="17" t="str">
        <f t="shared" si="3"/>
        <v>Steam Cooker</v>
      </c>
      <c r="AC66" s="9" t="str">
        <f t="shared" si="4"/>
        <v>Hobart</v>
      </c>
      <c r="AD66" s="18" t="str">
        <f t="shared" si="5"/>
        <v>HC24EA3-LWE</v>
      </c>
      <c r="AE66" s="18">
        <f t="shared" si="6"/>
        <v>400</v>
      </c>
      <c r="AF66" s="18">
        <f t="shared" si="7"/>
        <v>40</v>
      </c>
    </row>
    <row r="67" spans="1:32" x14ac:dyDescent="0.25">
      <c r="A67" s="9" t="s">
        <v>629</v>
      </c>
      <c r="B67" s="12">
        <f>VLOOKUP(A67, 'Measures with Incentive Levels'!$A$1:$C$21, 2, FALSE)</f>
        <v>400</v>
      </c>
      <c r="C67" s="12">
        <f t="shared" ref="C67:C101" si="8">+B67*0.1</f>
        <v>40</v>
      </c>
      <c r="D67">
        <v>2232173</v>
      </c>
      <c r="E67" t="s">
        <v>528</v>
      </c>
      <c r="F67" t="s">
        <v>1447</v>
      </c>
      <c r="G67" t="s">
        <v>55</v>
      </c>
      <c r="H67" s="12" t="s">
        <v>55</v>
      </c>
      <c r="J67" t="s">
        <v>1376</v>
      </c>
      <c r="K67" t="s">
        <v>1448</v>
      </c>
      <c r="L67">
        <v>5</v>
      </c>
      <c r="M67" t="s">
        <v>653</v>
      </c>
      <c r="N67">
        <v>61</v>
      </c>
      <c r="O67">
        <v>4.29</v>
      </c>
      <c r="Q67">
        <v>293.39</v>
      </c>
      <c r="R67">
        <v>42031</v>
      </c>
      <c r="S67">
        <v>42034</v>
      </c>
      <c r="T67" t="s">
        <v>664</v>
      </c>
      <c r="U67" t="s">
        <v>1450</v>
      </c>
      <c r="AA67" s="17">
        <f t="shared" ref="AA67:AA101" si="9">+D67</f>
        <v>2232173</v>
      </c>
      <c r="AB67" s="17" t="str">
        <f t="shared" ref="AB67:AB101" si="10">+A67</f>
        <v>Steam Cooker</v>
      </c>
      <c r="AC67" s="9" t="str">
        <f t="shared" ref="AC67:AC101" si="11">+F67</f>
        <v>Hobart</v>
      </c>
      <c r="AD67" s="18" t="str">
        <f t="shared" ref="AD67:AD101" si="12">+H67</f>
        <v>HC24EA5-LWE</v>
      </c>
      <c r="AE67" s="18">
        <f t="shared" ref="AE67:AE101" si="13">+B67</f>
        <v>400</v>
      </c>
      <c r="AF67" s="18">
        <f t="shared" ref="AF67:AF101" si="14">+C67</f>
        <v>40</v>
      </c>
    </row>
    <row r="68" spans="1:32" x14ac:dyDescent="0.25">
      <c r="A68" s="9" t="s">
        <v>629</v>
      </c>
      <c r="B68" s="12">
        <f>VLOOKUP(A68, 'Measures with Incentive Levels'!$A$1:$C$21, 2, FALSE)</f>
        <v>400</v>
      </c>
      <c r="C68" s="12">
        <f t="shared" si="8"/>
        <v>40</v>
      </c>
      <c r="D68">
        <v>1907621</v>
      </c>
      <c r="E68" t="s">
        <v>527</v>
      </c>
      <c r="F68" t="s">
        <v>1451</v>
      </c>
      <c r="G68" t="s">
        <v>1452</v>
      </c>
      <c r="H68" s="12" t="s">
        <v>49</v>
      </c>
      <c r="J68" t="s">
        <v>1376</v>
      </c>
      <c r="K68" t="s">
        <v>1377</v>
      </c>
      <c r="L68">
        <v>3</v>
      </c>
      <c r="M68" t="s">
        <v>653</v>
      </c>
      <c r="N68">
        <v>63</v>
      </c>
      <c r="O68">
        <v>3</v>
      </c>
      <c r="Q68">
        <v>130</v>
      </c>
      <c r="R68">
        <v>39873</v>
      </c>
      <c r="S68">
        <v>40640</v>
      </c>
      <c r="T68" t="s">
        <v>655</v>
      </c>
      <c r="U68" t="s">
        <v>1453</v>
      </c>
      <c r="AA68" s="17">
        <f t="shared" si="9"/>
        <v>1907621</v>
      </c>
      <c r="AB68" s="17" t="str">
        <f t="shared" si="10"/>
        <v>Steam Cooker</v>
      </c>
      <c r="AC68" s="9" t="str">
        <f t="shared" si="11"/>
        <v>Market Forge</v>
      </c>
      <c r="AD68" s="18" t="str">
        <f t="shared" si="12"/>
        <v>TS-3E</v>
      </c>
      <c r="AE68" s="18">
        <f t="shared" si="13"/>
        <v>400</v>
      </c>
      <c r="AF68" s="18">
        <f t="shared" si="14"/>
        <v>40</v>
      </c>
    </row>
    <row r="69" spans="1:32" x14ac:dyDescent="0.25">
      <c r="A69" s="9" t="s">
        <v>629</v>
      </c>
      <c r="B69" s="12">
        <f>VLOOKUP(A69, 'Measures with Incentive Levels'!$A$1:$C$21, 2, FALSE)</f>
        <v>400</v>
      </c>
      <c r="C69" s="12">
        <f t="shared" si="8"/>
        <v>40</v>
      </c>
      <c r="D69">
        <v>2307100</v>
      </c>
      <c r="E69" t="s">
        <v>527</v>
      </c>
      <c r="F69" t="s">
        <v>1451</v>
      </c>
      <c r="G69" t="s">
        <v>78</v>
      </c>
      <c r="H69" s="12" t="s">
        <v>78</v>
      </c>
      <c r="J69" t="s">
        <v>1376</v>
      </c>
      <c r="K69" t="s">
        <v>1377</v>
      </c>
      <c r="L69">
        <v>8</v>
      </c>
      <c r="M69" t="s">
        <v>653</v>
      </c>
      <c r="N69">
        <v>70</v>
      </c>
      <c r="O69">
        <v>0.3</v>
      </c>
      <c r="Q69">
        <v>0.33</v>
      </c>
      <c r="R69">
        <v>43069</v>
      </c>
      <c r="S69">
        <v>43069</v>
      </c>
      <c r="T69" t="s">
        <v>655</v>
      </c>
      <c r="U69" t="s">
        <v>1454</v>
      </c>
      <c r="AA69" s="17">
        <f t="shared" si="9"/>
        <v>2307100</v>
      </c>
      <c r="AB69" s="17" t="str">
        <f t="shared" si="10"/>
        <v>Steam Cooker</v>
      </c>
      <c r="AC69" s="9" t="str">
        <f t="shared" si="11"/>
        <v>Market Forge</v>
      </c>
      <c r="AD69" s="18" t="str">
        <f t="shared" si="12"/>
        <v>Altair II-8</v>
      </c>
      <c r="AE69" s="18">
        <f t="shared" si="13"/>
        <v>400</v>
      </c>
      <c r="AF69" s="18">
        <f t="shared" si="14"/>
        <v>40</v>
      </c>
    </row>
    <row r="70" spans="1:32" x14ac:dyDescent="0.25">
      <c r="A70" s="9" t="s">
        <v>629</v>
      </c>
      <c r="B70" s="12">
        <f>VLOOKUP(A70, 'Measures with Incentive Levels'!$A$1:$C$21, 2, FALSE)</f>
        <v>400</v>
      </c>
      <c r="C70" s="12">
        <f t="shared" si="8"/>
        <v>40</v>
      </c>
      <c r="D70">
        <v>1907629</v>
      </c>
      <c r="E70" t="s">
        <v>527</v>
      </c>
      <c r="F70" t="s">
        <v>1451</v>
      </c>
      <c r="G70" t="s">
        <v>1455</v>
      </c>
      <c r="H70" s="12" t="s">
        <v>51</v>
      </c>
      <c r="J70" t="s">
        <v>1376</v>
      </c>
      <c r="K70" t="s">
        <v>1448</v>
      </c>
      <c r="L70">
        <v>10</v>
      </c>
      <c r="M70" t="s">
        <v>653</v>
      </c>
      <c r="N70">
        <v>67</v>
      </c>
      <c r="O70">
        <v>5.9</v>
      </c>
      <c r="Q70">
        <v>430</v>
      </c>
      <c r="R70">
        <v>39356</v>
      </c>
      <c r="S70">
        <v>40640</v>
      </c>
      <c r="T70" t="s">
        <v>655</v>
      </c>
      <c r="U70" t="s">
        <v>1456</v>
      </c>
      <c r="AA70" s="17">
        <f t="shared" si="9"/>
        <v>1907629</v>
      </c>
      <c r="AB70" s="17" t="str">
        <f t="shared" si="10"/>
        <v>Steam Cooker</v>
      </c>
      <c r="AC70" s="9" t="str">
        <f t="shared" si="11"/>
        <v>Market Forge</v>
      </c>
      <c r="AD70" s="18" t="str">
        <f t="shared" si="12"/>
        <v>ETP-10E</v>
      </c>
      <c r="AE70" s="18">
        <f t="shared" si="13"/>
        <v>400</v>
      </c>
      <c r="AF70" s="18">
        <f t="shared" si="14"/>
        <v>40</v>
      </c>
    </row>
    <row r="71" spans="1:32" x14ac:dyDescent="0.25">
      <c r="A71" s="9" t="s">
        <v>629</v>
      </c>
      <c r="B71" s="12">
        <f>VLOOKUP(A71, 'Measures with Incentive Levels'!$A$1:$C$21, 2, FALSE)</f>
        <v>400</v>
      </c>
      <c r="C71" s="12">
        <f t="shared" si="8"/>
        <v>40</v>
      </c>
      <c r="D71">
        <v>1907622</v>
      </c>
      <c r="E71" t="s">
        <v>527</v>
      </c>
      <c r="F71" t="s">
        <v>1451</v>
      </c>
      <c r="G71" t="s">
        <v>1452</v>
      </c>
      <c r="H71" s="12" t="s">
        <v>50</v>
      </c>
      <c r="J71" t="s">
        <v>1376</v>
      </c>
      <c r="K71" t="s">
        <v>1377</v>
      </c>
      <c r="L71">
        <v>5</v>
      </c>
      <c r="M71" t="s">
        <v>653</v>
      </c>
      <c r="N71">
        <v>68</v>
      </c>
      <c r="O71">
        <v>3</v>
      </c>
      <c r="Q71">
        <v>220</v>
      </c>
      <c r="R71">
        <v>39873</v>
      </c>
      <c r="S71">
        <v>40640</v>
      </c>
      <c r="T71" t="s">
        <v>655</v>
      </c>
      <c r="U71" t="s">
        <v>1457</v>
      </c>
      <c r="AA71" s="17">
        <f t="shared" si="9"/>
        <v>1907622</v>
      </c>
      <c r="AB71" s="17" t="str">
        <f t="shared" si="10"/>
        <v>Steam Cooker</v>
      </c>
      <c r="AC71" s="9" t="str">
        <f t="shared" si="11"/>
        <v>Market Forge</v>
      </c>
      <c r="AD71" s="18" t="str">
        <f t="shared" si="12"/>
        <v>TS-5E</v>
      </c>
      <c r="AE71" s="18">
        <f t="shared" si="13"/>
        <v>400</v>
      </c>
      <c r="AF71" s="18">
        <f t="shared" si="14"/>
        <v>40</v>
      </c>
    </row>
    <row r="72" spans="1:32" x14ac:dyDescent="0.25">
      <c r="A72" s="9" t="s">
        <v>629</v>
      </c>
      <c r="B72" s="12">
        <f>VLOOKUP(A72, 'Measures with Incentive Levels'!$A$1:$C$21, 2, FALSE)</f>
        <v>400</v>
      </c>
      <c r="C72" s="12">
        <f t="shared" si="8"/>
        <v>40</v>
      </c>
      <c r="D72">
        <v>2307093</v>
      </c>
      <c r="E72" t="s">
        <v>527</v>
      </c>
      <c r="F72" t="s">
        <v>1451</v>
      </c>
      <c r="G72" t="s">
        <v>74</v>
      </c>
      <c r="H72" s="12" t="s">
        <v>74</v>
      </c>
      <c r="J72" t="s">
        <v>1376</v>
      </c>
      <c r="K72" t="s">
        <v>1377</v>
      </c>
      <c r="L72">
        <v>12</v>
      </c>
      <c r="M72" t="s">
        <v>653</v>
      </c>
      <c r="N72">
        <v>62</v>
      </c>
      <c r="O72">
        <v>0.47</v>
      </c>
      <c r="Q72">
        <v>0.4</v>
      </c>
      <c r="R72">
        <v>43069</v>
      </c>
      <c r="S72">
        <v>43069</v>
      </c>
      <c r="T72" t="s">
        <v>655</v>
      </c>
      <c r="U72" t="s">
        <v>1458</v>
      </c>
      <c r="AA72" s="17">
        <f t="shared" si="9"/>
        <v>2307093</v>
      </c>
      <c r="AB72" s="17" t="str">
        <f t="shared" si="10"/>
        <v>Steam Cooker</v>
      </c>
      <c r="AC72" s="9" t="str">
        <f t="shared" si="11"/>
        <v>Market Forge</v>
      </c>
      <c r="AD72" s="18" t="str">
        <f t="shared" si="12"/>
        <v>Altair II-12</v>
      </c>
      <c r="AE72" s="18">
        <f t="shared" si="13"/>
        <v>400</v>
      </c>
      <c r="AF72" s="18">
        <f t="shared" si="14"/>
        <v>40</v>
      </c>
    </row>
    <row r="73" spans="1:32" x14ac:dyDescent="0.25">
      <c r="A73" s="9" t="s">
        <v>629</v>
      </c>
      <c r="B73" s="12">
        <f>VLOOKUP(A73, 'Measures with Incentive Levels'!$A$1:$C$21, 2, FALSE)</f>
        <v>400</v>
      </c>
      <c r="C73" s="12">
        <f t="shared" si="8"/>
        <v>40</v>
      </c>
      <c r="D73">
        <v>2307094</v>
      </c>
      <c r="E73" t="s">
        <v>527</v>
      </c>
      <c r="F73" t="s">
        <v>1451</v>
      </c>
      <c r="G73" t="s">
        <v>75</v>
      </c>
      <c r="H73" s="12" t="s">
        <v>75</v>
      </c>
      <c r="J73" t="s">
        <v>1376</v>
      </c>
      <c r="K73" t="s">
        <v>1377</v>
      </c>
      <c r="L73">
        <v>6</v>
      </c>
      <c r="M73" t="s">
        <v>653</v>
      </c>
      <c r="N73">
        <v>60</v>
      </c>
      <c r="O73">
        <v>0.5</v>
      </c>
      <c r="Q73">
        <v>0.4</v>
      </c>
      <c r="R73">
        <v>43069</v>
      </c>
      <c r="S73">
        <v>43069</v>
      </c>
      <c r="T73" t="s">
        <v>655</v>
      </c>
      <c r="U73" t="s">
        <v>1459</v>
      </c>
      <c r="AA73" s="17">
        <f t="shared" si="9"/>
        <v>2307094</v>
      </c>
      <c r="AB73" s="17" t="str">
        <f t="shared" si="10"/>
        <v>Steam Cooker</v>
      </c>
      <c r="AC73" s="9" t="str">
        <f t="shared" si="11"/>
        <v>Market Forge</v>
      </c>
      <c r="AD73" s="18" t="str">
        <f t="shared" si="12"/>
        <v>Altair II-6</v>
      </c>
      <c r="AE73" s="18">
        <f t="shared" si="13"/>
        <v>400</v>
      </c>
      <c r="AF73" s="18">
        <f t="shared" si="14"/>
        <v>40</v>
      </c>
    </row>
    <row r="74" spans="1:32" x14ac:dyDescent="0.25">
      <c r="A74" s="9" t="s">
        <v>629</v>
      </c>
      <c r="B74" s="12">
        <f>VLOOKUP(A74, 'Measures with Incentive Levels'!$A$1:$C$21, 2, FALSE)</f>
        <v>400</v>
      </c>
      <c r="C74" s="12">
        <f t="shared" si="8"/>
        <v>40</v>
      </c>
      <c r="D74">
        <v>2307098</v>
      </c>
      <c r="E74" t="s">
        <v>527</v>
      </c>
      <c r="F74" t="s">
        <v>1451</v>
      </c>
      <c r="G74" t="s">
        <v>1451</v>
      </c>
      <c r="H74" s="12" t="s">
        <v>76</v>
      </c>
      <c r="J74" t="s">
        <v>1376</v>
      </c>
      <c r="K74" t="s">
        <v>1377</v>
      </c>
      <c r="L74">
        <v>10</v>
      </c>
      <c r="M74" t="s">
        <v>653</v>
      </c>
      <c r="N74">
        <v>70</v>
      </c>
      <c r="O74">
        <v>0.3</v>
      </c>
      <c r="Q74">
        <v>0.33</v>
      </c>
      <c r="R74">
        <v>43069</v>
      </c>
      <c r="S74">
        <v>43069</v>
      </c>
      <c r="T74" t="s">
        <v>655</v>
      </c>
      <c r="U74" t="s">
        <v>1460</v>
      </c>
      <c r="AA74" s="17">
        <f t="shared" si="9"/>
        <v>2307098</v>
      </c>
      <c r="AB74" s="17" t="str">
        <f t="shared" si="10"/>
        <v>Steam Cooker</v>
      </c>
      <c r="AC74" s="9" t="str">
        <f t="shared" si="11"/>
        <v>Market Forge</v>
      </c>
      <c r="AD74" s="18" t="str">
        <f t="shared" si="12"/>
        <v>Altair II-10</v>
      </c>
      <c r="AE74" s="18">
        <f t="shared" si="13"/>
        <v>400</v>
      </c>
      <c r="AF74" s="18">
        <f t="shared" si="14"/>
        <v>40</v>
      </c>
    </row>
    <row r="75" spans="1:32" x14ac:dyDescent="0.25">
      <c r="A75" s="9" t="s">
        <v>629</v>
      </c>
      <c r="B75" s="12">
        <f>VLOOKUP(A75, 'Measures with Incentive Levels'!$A$1:$C$21, 2, FALSE)</f>
        <v>400</v>
      </c>
      <c r="C75" s="12">
        <f t="shared" si="8"/>
        <v>40</v>
      </c>
      <c r="D75">
        <v>2307099</v>
      </c>
      <c r="E75" t="s">
        <v>527</v>
      </c>
      <c r="F75" t="s">
        <v>1451</v>
      </c>
      <c r="G75" t="s">
        <v>77</v>
      </c>
      <c r="H75" s="12" t="s">
        <v>77</v>
      </c>
      <c r="J75" t="s">
        <v>1376</v>
      </c>
      <c r="K75" t="s">
        <v>1377</v>
      </c>
      <c r="L75">
        <v>4</v>
      </c>
      <c r="M75" t="s">
        <v>653</v>
      </c>
      <c r="N75">
        <v>70</v>
      </c>
      <c r="O75">
        <v>0.3</v>
      </c>
      <c r="Q75">
        <v>0.33</v>
      </c>
      <c r="R75">
        <v>43069</v>
      </c>
      <c r="S75">
        <v>43069</v>
      </c>
      <c r="T75" t="s">
        <v>655</v>
      </c>
      <c r="U75" t="s">
        <v>1461</v>
      </c>
      <c r="AA75" s="17">
        <f t="shared" si="9"/>
        <v>2307099</v>
      </c>
      <c r="AB75" s="17" t="str">
        <f t="shared" si="10"/>
        <v>Steam Cooker</v>
      </c>
      <c r="AC75" s="9" t="str">
        <f t="shared" si="11"/>
        <v>Market Forge</v>
      </c>
      <c r="AD75" s="18" t="str">
        <f t="shared" si="12"/>
        <v>Altair II-4</v>
      </c>
      <c r="AE75" s="18">
        <f t="shared" si="13"/>
        <v>400</v>
      </c>
      <c r="AF75" s="18">
        <f t="shared" si="14"/>
        <v>40</v>
      </c>
    </row>
    <row r="76" spans="1:32" x14ac:dyDescent="0.25">
      <c r="A76" s="9" t="s">
        <v>629</v>
      </c>
      <c r="B76" s="12">
        <f>VLOOKUP(A76, 'Measures with Incentive Levels'!$A$1:$C$21, 2, FALSE)</f>
        <v>400</v>
      </c>
      <c r="C76" s="12">
        <f t="shared" si="8"/>
        <v>40</v>
      </c>
      <c r="D76">
        <v>2268416</v>
      </c>
      <c r="E76" t="s">
        <v>530</v>
      </c>
      <c r="F76" t="s">
        <v>530</v>
      </c>
      <c r="G76" t="s">
        <v>71</v>
      </c>
      <c r="H76" s="12" t="s">
        <v>71</v>
      </c>
      <c r="J76" t="s">
        <v>1376</v>
      </c>
      <c r="K76" t="s">
        <v>1377</v>
      </c>
      <c r="L76">
        <v>5</v>
      </c>
      <c r="M76" t="s">
        <v>653</v>
      </c>
      <c r="N76">
        <v>70</v>
      </c>
      <c r="O76">
        <v>1.1000000000000001</v>
      </c>
      <c r="Q76">
        <v>190</v>
      </c>
      <c r="R76">
        <v>35796</v>
      </c>
      <c r="S76">
        <v>42515</v>
      </c>
      <c r="T76" t="s">
        <v>655</v>
      </c>
      <c r="U76" t="s">
        <v>1462</v>
      </c>
      <c r="AA76" s="17">
        <f t="shared" si="9"/>
        <v>2268416</v>
      </c>
      <c r="AB76" s="17" t="str">
        <f t="shared" si="10"/>
        <v>Steam Cooker</v>
      </c>
      <c r="AC76" s="9" t="str">
        <f t="shared" si="11"/>
        <v>Southbend</v>
      </c>
      <c r="AD76" s="18" t="str">
        <f t="shared" si="12"/>
        <v>EZ18-5</v>
      </c>
      <c r="AE76" s="18">
        <f t="shared" si="13"/>
        <v>400</v>
      </c>
      <c r="AF76" s="18">
        <f t="shared" si="14"/>
        <v>40</v>
      </c>
    </row>
    <row r="77" spans="1:32" x14ac:dyDescent="0.25">
      <c r="A77" s="9" t="s">
        <v>629</v>
      </c>
      <c r="B77" s="12">
        <f>VLOOKUP(A77, 'Measures with Incentive Levels'!$A$1:$C$21, 2, FALSE)</f>
        <v>400</v>
      </c>
      <c r="C77" s="12">
        <f t="shared" si="8"/>
        <v>40</v>
      </c>
      <c r="D77">
        <v>2268415</v>
      </c>
      <c r="E77" t="s">
        <v>530</v>
      </c>
      <c r="F77" t="s">
        <v>530</v>
      </c>
      <c r="G77" t="s">
        <v>70</v>
      </c>
      <c r="H77" s="12" t="s">
        <v>70</v>
      </c>
      <c r="J77" t="s">
        <v>1376</v>
      </c>
      <c r="K77" t="s">
        <v>1377</v>
      </c>
      <c r="L77">
        <v>3</v>
      </c>
      <c r="M77" t="s">
        <v>653</v>
      </c>
      <c r="N77">
        <v>67</v>
      </c>
      <c r="O77">
        <v>1</v>
      </c>
      <c r="Q77">
        <v>140</v>
      </c>
      <c r="R77">
        <v>35796</v>
      </c>
      <c r="S77">
        <v>42515</v>
      </c>
      <c r="T77" t="s">
        <v>655</v>
      </c>
      <c r="U77" t="s">
        <v>1463</v>
      </c>
      <c r="AA77" s="17">
        <f t="shared" si="9"/>
        <v>2268415</v>
      </c>
      <c r="AB77" s="17" t="str">
        <f t="shared" si="10"/>
        <v>Steam Cooker</v>
      </c>
      <c r="AC77" s="9" t="str">
        <f t="shared" si="11"/>
        <v>Southbend</v>
      </c>
      <c r="AD77" s="18" t="str">
        <f t="shared" si="12"/>
        <v>EZ18-3</v>
      </c>
      <c r="AE77" s="18">
        <f t="shared" si="13"/>
        <v>400</v>
      </c>
      <c r="AF77" s="18">
        <f t="shared" si="14"/>
        <v>40</v>
      </c>
    </row>
    <row r="78" spans="1:32" x14ac:dyDescent="0.25">
      <c r="A78" s="9" t="s">
        <v>629</v>
      </c>
      <c r="B78" s="12">
        <f>VLOOKUP(A78, 'Measures with Incentive Levels'!$A$1:$C$21, 2, FALSE)</f>
        <v>400</v>
      </c>
      <c r="C78" s="12">
        <f t="shared" si="8"/>
        <v>40</v>
      </c>
      <c r="D78">
        <v>2258018</v>
      </c>
      <c r="E78" t="s">
        <v>530</v>
      </c>
      <c r="F78" t="s">
        <v>530</v>
      </c>
      <c r="G78" t="s">
        <v>69</v>
      </c>
      <c r="H78" s="12" t="s">
        <v>69</v>
      </c>
      <c r="J78" t="s">
        <v>1376</v>
      </c>
      <c r="K78" t="s">
        <v>1377</v>
      </c>
      <c r="L78">
        <v>5</v>
      </c>
      <c r="M78" t="s">
        <v>653</v>
      </c>
      <c r="N78">
        <v>68</v>
      </c>
      <c r="O78">
        <v>3</v>
      </c>
      <c r="Q78">
        <v>220</v>
      </c>
      <c r="R78">
        <v>35796</v>
      </c>
      <c r="S78">
        <v>42404</v>
      </c>
      <c r="T78" t="s">
        <v>655</v>
      </c>
      <c r="U78" t="s">
        <v>1464</v>
      </c>
      <c r="AA78" s="17">
        <f t="shared" si="9"/>
        <v>2258018</v>
      </c>
      <c r="AB78" s="17" t="str">
        <f t="shared" si="10"/>
        <v>Steam Cooker</v>
      </c>
      <c r="AC78" s="9" t="str">
        <f t="shared" si="11"/>
        <v>Southbend</v>
      </c>
      <c r="AD78" s="18" t="str">
        <f t="shared" si="12"/>
        <v>EZ24-5</v>
      </c>
      <c r="AE78" s="18">
        <f t="shared" si="13"/>
        <v>400</v>
      </c>
      <c r="AF78" s="18">
        <f t="shared" si="14"/>
        <v>40</v>
      </c>
    </row>
    <row r="79" spans="1:32" x14ac:dyDescent="0.25">
      <c r="A79" s="9" t="s">
        <v>629</v>
      </c>
      <c r="B79" s="12">
        <f>VLOOKUP(A79, 'Measures with Incentive Levels'!$A$1:$C$21, 2, FALSE)</f>
        <v>400</v>
      </c>
      <c r="C79" s="12">
        <f t="shared" si="8"/>
        <v>40</v>
      </c>
      <c r="D79">
        <v>2258017</v>
      </c>
      <c r="E79" t="s">
        <v>530</v>
      </c>
      <c r="F79" t="s">
        <v>530</v>
      </c>
      <c r="G79" t="s">
        <v>68</v>
      </c>
      <c r="H79" s="12" t="s">
        <v>68</v>
      </c>
      <c r="J79" t="s">
        <v>1376</v>
      </c>
      <c r="K79" t="s">
        <v>1377</v>
      </c>
      <c r="L79">
        <v>3</v>
      </c>
      <c r="M79" t="s">
        <v>653</v>
      </c>
      <c r="N79">
        <v>63</v>
      </c>
      <c r="O79">
        <v>3</v>
      </c>
      <c r="Q79">
        <v>130</v>
      </c>
      <c r="R79">
        <v>35796</v>
      </c>
      <c r="S79">
        <v>42404</v>
      </c>
      <c r="T79" t="s">
        <v>655</v>
      </c>
      <c r="U79" t="s">
        <v>1465</v>
      </c>
      <c r="AA79" s="17">
        <f t="shared" si="9"/>
        <v>2258017</v>
      </c>
      <c r="AB79" s="17" t="str">
        <f t="shared" si="10"/>
        <v>Steam Cooker</v>
      </c>
      <c r="AC79" s="9" t="str">
        <f t="shared" si="11"/>
        <v>Southbend</v>
      </c>
      <c r="AD79" s="18" t="str">
        <f t="shared" si="12"/>
        <v>EZ24-3</v>
      </c>
      <c r="AE79" s="18">
        <f t="shared" si="13"/>
        <v>400</v>
      </c>
      <c r="AF79" s="18">
        <f t="shared" si="14"/>
        <v>40</v>
      </c>
    </row>
    <row r="80" spans="1:32" x14ac:dyDescent="0.25">
      <c r="A80" s="9" t="s">
        <v>629</v>
      </c>
      <c r="B80" s="12">
        <f>VLOOKUP(A80, 'Measures with Incentive Levels'!$A$1:$C$21, 2, FALSE)</f>
        <v>400</v>
      </c>
      <c r="C80" s="12">
        <f t="shared" si="8"/>
        <v>40</v>
      </c>
      <c r="D80">
        <v>2242232</v>
      </c>
      <c r="E80" t="s">
        <v>529</v>
      </c>
      <c r="F80" t="s">
        <v>1466</v>
      </c>
      <c r="G80" t="s">
        <v>64</v>
      </c>
      <c r="H80" s="12" t="s">
        <v>64</v>
      </c>
      <c r="J80" t="s">
        <v>1376</v>
      </c>
      <c r="K80" t="s">
        <v>1377</v>
      </c>
      <c r="L80">
        <v>6</v>
      </c>
      <c r="M80" t="s">
        <v>653</v>
      </c>
      <c r="N80">
        <v>64</v>
      </c>
      <c r="O80">
        <v>3</v>
      </c>
      <c r="Q80">
        <v>200</v>
      </c>
      <c r="R80">
        <v>42005</v>
      </c>
      <c r="S80">
        <v>42180</v>
      </c>
      <c r="T80" t="s">
        <v>655</v>
      </c>
      <c r="U80" t="s">
        <v>1467</v>
      </c>
      <c r="AA80" s="17">
        <f t="shared" si="9"/>
        <v>2242232</v>
      </c>
      <c r="AB80" s="17" t="str">
        <f t="shared" si="10"/>
        <v>Steam Cooker</v>
      </c>
      <c r="AC80" s="9" t="str">
        <f t="shared" si="11"/>
        <v>Groen</v>
      </c>
      <c r="AD80" s="18" t="str">
        <f t="shared" si="12"/>
        <v>XS-240-8-1</v>
      </c>
      <c r="AE80" s="18">
        <f t="shared" si="13"/>
        <v>400</v>
      </c>
      <c r="AF80" s="18">
        <f t="shared" si="14"/>
        <v>40</v>
      </c>
    </row>
    <row r="81" spans="1:32" x14ac:dyDescent="0.25">
      <c r="A81" s="9" t="s">
        <v>629</v>
      </c>
      <c r="B81" s="12">
        <f>VLOOKUP(A81, 'Measures with Incentive Levels'!$A$1:$C$21, 2, FALSE)</f>
        <v>400</v>
      </c>
      <c r="C81" s="12">
        <f t="shared" si="8"/>
        <v>40</v>
      </c>
      <c r="D81">
        <v>2242370</v>
      </c>
      <c r="E81" t="s">
        <v>529</v>
      </c>
      <c r="F81" t="s">
        <v>1466</v>
      </c>
      <c r="G81" t="s">
        <v>66</v>
      </c>
      <c r="H81" s="12" t="s">
        <v>66</v>
      </c>
      <c r="J81" t="s">
        <v>1376</v>
      </c>
      <c r="K81" t="s">
        <v>1377</v>
      </c>
      <c r="L81">
        <v>6</v>
      </c>
      <c r="M81" t="s">
        <v>653</v>
      </c>
      <c r="N81">
        <v>64</v>
      </c>
      <c r="O81">
        <v>3</v>
      </c>
      <c r="Q81">
        <v>200</v>
      </c>
      <c r="R81">
        <v>42005</v>
      </c>
      <c r="S81">
        <v>42184</v>
      </c>
      <c r="T81" t="s">
        <v>655</v>
      </c>
      <c r="U81" t="s">
        <v>1468</v>
      </c>
      <c r="AA81" s="17">
        <f t="shared" si="9"/>
        <v>2242370</v>
      </c>
      <c r="AB81" s="17" t="str">
        <f t="shared" si="10"/>
        <v>Steam Cooker</v>
      </c>
      <c r="AC81" s="9" t="str">
        <f t="shared" si="11"/>
        <v>Groen</v>
      </c>
      <c r="AD81" s="18" t="str">
        <f t="shared" si="12"/>
        <v>XS-208-6-1</v>
      </c>
      <c r="AE81" s="18">
        <f t="shared" si="13"/>
        <v>400</v>
      </c>
      <c r="AF81" s="18">
        <f t="shared" si="14"/>
        <v>40</v>
      </c>
    </row>
    <row r="82" spans="1:32" x14ac:dyDescent="0.25">
      <c r="A82" s="9" t="s">
        <v>629</v>
      </c>
      <c r="B82" s="12">
        <f>VLOOKUP(A82, 'Measures with Incentive Levels'!$A$1:$C$21, 2, FALSE)</f>
        <v>400</v>
      </c>
      <c r="C82" s="12">
        <f t="shared" si="8"/>
        <v>40</v>
      </c>
      <c r="D82">
        <v>2242372</v>
      </c>
      <c r="E82" t="s">
        <v>529</v>
      </c>
      <c r="F82" t="s">
        <v>1466</v>
      </c>
      <c r="G82" t="s">
        <v>67</v>
      </c>
      <c r="H82" s="12" t="s">
        <v>67</v>
      </c>
      <c r="J82" t="s">
        <v>1376</v>
      </c>
      <c r="K82" t="s">
        <v>1377</v>
      </c>
      <c r="L82">
        <v>6</v>
      </c>
      <c r="M82" t="s">
        <v>653</v>
      </c>
      <c r="N82">
        <v>64</v>
      </c>
      <c r="O82">
        <v>3</v>
      </c>
      <c r="Q82">
        <v>200</v>
      </c>
      <c r="R82">
        <v>42005</v>
      </c>
      <c r="S82">
        <v>42184</v>
      </c>
      <c r="T82" t="s">
        <v>655</v>
      </c>
      <c r="U82" t="s">
        <v>1469</v>
      </c>
      <c r="AA82" s="17">
        <f t="shared" si="9"/>
        <v>2242372</v>
      </c>
      <c r="AB82" s="17" t="str">
        <f t="shared" si="10"/>
        <v>Steam Cooker</v>
      </c>
      <c r="AC82" s="9" t="str">
        <f t="shared" si="11"/>
        <v>Groen</v>
      </c>
      <c r="AD82" s="18" t="str">
        <f t="shared" si="12"/>
        <v>XS-240-6-1</v>
      </c>
      <c r="AE82" s="18">
        <f t="shared" si="13"/>
        <v>400</v>
      </c>
      <c r="AF82" s="18">
        <f t="shared" si="14"/>
        <v>40</v>
      </c>
    </row>
    <row r="83" spans="1:32" x14ac:dyDescent="0.25">
      <c r="A83" s="9" t="s">
        <v>629</v>
      </c>
      <c r="B83" s="12">
        <f>VLOOKUP(A83, 'Measures with Incentive Levels'!$A$1:$C$21, 2, FALSE)</f>
        <v>400</v>
      </c>
      <c r="C83" s="12">
        <f t="shared" si="8"/>
        <v>40</v>
      </c>
      <c r="D83">
        <v>2242221</v>
      </c>
      <c r="E83" t="s">
        <v>529</v>
      </c>
      <c r="F83" t="s">
        <v>1466</v>
      </c>
      <c r="G83" t="s">
        <v>56</v>
      </c>
      <c r="H83" s="12" t="s">
        <v>56</v>
      </c>
      <c r="J83" t="s">
        <v>1376</v>
      </c>
      <c r="K83" t="s">
        <v>1377</v>
      </c>
      <c r="L83">
        <v>3</v>
      </c>
      <c r="M83" t="s">
        <v>653</v>
      </c>
      <c r="N83">
        <v>70</v>
      </c>
      <c r="O83">
        <v>2</v>
      </c>
      <c r="Q83">
        <v>251</v>
      </c>
      <c r="R83">
        <v>42005</v>
      </c>
      <c r="S83">
        <v>42180</v>
      </c>
      <c r="T83" t="s">
        <v>655</v>
      </c>
      <c r="U83" t="s">
        <v>1470</v>
      </c>
      <c r="AA83" s="17">
        <f t="shared" si="9"/>
        <v>2242221</v>
      </c>
      <c r="AB83" s="17" t="str">
        <f t="shared" si="10"/>
        <v>Steam Cooker</v>
      </c>
      <c r="AC83" s="9" t="str">
        <f t="shared" si="11"/>
        <v>Groen</v>
      </c>
      <c r="AD83" s="18" t="str">
        <f t="shared" si="12"/>
        <v>VRC-3E</v>
      </c>
      <c r="AE83" s="18">
        <f t="shared" si="13"/>
        <v>400</v>
      </c>
      <c r="AF83" s="18">
        <f t="shared" si="14"/>
        <v>40</v>
      </c>
    </row>
    <row r="84" spans="1:32" x14ac:dyDescent="0.25">
      <c r="A84" s="9" t="s">
        <v>629</v>
      </c>
      <c r="B84" s="12">
        <f>VLOOKUP(A84, 'Measures with Incentive Levels'!$A$1:$C$21, 2, FALSE)</f>
        <v>400</v>
      </c>
      <c r="C84" s="12">
        <f t="shared" si="8"/>
        <v>40</v>
      </c>
      <c r="D84">
        <v>2242224</v>
      </c>
      <c r="E84" t="s">
        <v>529</v>
      </c>
      <c r="F84" t="s">
        <v>1466</v>
      </c>
      <c r="G84" t="s">
        <v>57</v>
      </c>
      <c r="H84" s="12" t="s">
        <v>57</v>
      </c>
      <c r="J84" t="s">
        <v>1376</v>
      </c>
      <c r="K84" t="s">
        <v>1377</v>
      </c>
      <c r="L84">
        <v>6</v>
      </c>
      <c r="M84" t="s">
        <v>653</v>
      </c>
      <c r="N84">
        <v>76</v>
      </c>
      <c r="O84">
        <v>4.5</v>
      </c>
      <c r="Q84">
        <v>300</v>
      </c>
      <c r="R84">
        <v>42005</v>
      </c>
      <c r="S84">
        <v>42180</v>
      </c>
      <c r="T84" t="s">
        <v>655</v>
      </c>
      <c r="U84" t="s">
        <v>1471</v>
      </c>
      <c r="AA84" s="17">
        <f t="shared" si="9"/>
        <v>2242224</v>
      </c>
      <c r="AB84" s="17" t="str">
        <f t="shared" si="10"/>
        <v>Steam Cooker</v>
      </c>
      <c r="AC84" s="9" t="str">
        <f t="shared" si="11"/>
        <v>Groen</v>
      </c>
      <c r="AD84" s="18" t="str">
        <f t="shared" si="12"/>
        <v>VRC-6E</v>
      </c>
      <c r="AE84" s="18">
        <f t="shared" si="13"/>
        <v>400</v>
      </c>
      <c r="AF84" s="18">
        <f t="shared" si="14"/>
        <v>40</v>
      </c>
    </row>
    <row r="85" spans="1:32" x14ac:dyDescent="0.25">
      <c r="A85" s="9" t="s">
        <v>629</v>
      </c>
      <c r="B85" s="12">
        <f>VLOOKUP(A85, 'Measures with Incentive Levels'!$A$1:$C$21, 2, FALSE)</f>
        <v>400</v>
      </c>
      <c r="C85" s="12">
        <f t="shared" si="8"/>
        <v>40</v>
      </c>
      <c r="D85">
        <v>2242225</v>
      </c>
      <c r="E85" t="s">
        <v>529</v>
      </c>
      <c r="F85" t="s">
        <v>1466</v>
      </c>
      <c r="G85" t="s">
        <v>58</v>
      </c>
      <c r="H85" s="12" t="s">
        <v>58</v>
      </c>
      <c r="J85" t="s">
        <v>1376</v>
      </c>
      <c r="K85" t="s">
        <v>1377</v>
      </c>
      <c r="L85">
        <v>6</v>
      </c>
      <c r="M85" t="s">
        <v>653</v>
      </c>
      <c r="N85">
        <v>64</v>
      </c>
      <c r="O85">
        <v>3</v>
      </c>
      <c r="Q85">
        <v>200</v>
      </c>
      <c r="R85">
        <v>42005</v>
      </c>
      <c r="S85">
        <v>42180</v>
      </c>
      <c r="T85" t="s">
        <v>655</v>
      </c>
      <c r="U85" t="s">
        <v>1472</v>
      </c>
      <c r="AA85" s="17">
        <f t="shared" si="9"/>
        <v>2242225</v>
      </c>
      <c r="AB85" s="17" t="str">
        <f t="shared" si="10"/>
        <v>Steam Cooker</v>
      </c>
      <c r="AC85" s="9" t="str">
        <f t="shared" si="11"/>
        <v>Groen</v>
      </c>
      <c r="AD85" s="18" t="str">
        <f t="shared" si="12"/>
        <v>XS-208-12-3</v>
      </c>
      <c r="AE85" s="18">
        <f t="shared" si="13"/>
        <v>400</v>
      </c>
      <c r="AF85" s="18">
        <f t="shared" si="14"/>
        <v>40</v>
      </c>
    </row>
    <row r="86" spans="1:32" x14ac:dyDescent="0.25">
      <c r="A86" s="9" t="s">
        <v>629</v>
      </c>
      <c r="B86" s="12">
        <f>VLOOKUP(A86, 'Measures with Incentive Levels'!$A$1:$C$21, 2, FALSE)</f>
        <v>400</v>
      </c>
      <c r="C86" s="12">
        <f t="shared" si="8"/>
        <v>40</v>
      </c>
      <c r="D86">
        <v>2242226</v>
      </c>
      <c r="E86" t="s">
        <v>529</v>
      </c>
      <c r="F86" t="s">
        <v>1466</v>
      </c>
      <c r="G86" t="s">
        <v>59</v>
      </c>
      <c r="H86" s="12" t="s">
        <v>59</v>
      </c>
      <c r="J86" t="s">
        <v>1376</v>
      </c>
      <c r="K86" t="s">
        <v>1377</v>
      </c>
      <c r="L86">
        <v>6</v>
      </c>
      <c r="M86" t="s">
        <v>653</v>
      </c>
      <c r="N86">
        <v>64</v>
      </c>
      <c r="O86">
        <v>3</v>
      </c>
      <c r="Q86">
        <v>200</v>
      </c>
      <c r="R86">
        <v>42005</v>
      </c>
      <c r="S86">
        <v>42180</v>
      </c>
      <c r="T86" t="s">
        <v>655</v>
      </c>
      <c r="U86" t="s">
        <v>1473</v>
      </c>
      <c r="AA86" s="17">
        <f t="shared" si="9"/>
        <v>2242226</v>
      </c>
      <c r="AB86" s="17" t="str">
        <f t="shared" si="10"/>
        <v>Steam Cooker</v>
      </c>
      <c r="AC86" s="9" t="str">
        <f t="shared" si="11"/>
        <v>Groen</v>
      </c>
      <c r="AD86" s="18" t="str">
        <f t="shared" si="12"/>
        <v>XS-208-14-3</v>
      </c>
      <c r="AE86" s="18">
        <f t="shared" si="13"/>
        <v>400</v>
      </c>
      <c r="AF86" s="18">
        <f t="shared" si="14"/>
        <v>40</v>
      </c>
    </row>
    <row r="87" spans="1:32" x14ac:dyDescent="0.25">
      <c r="A87" s="9" t="s">
        <v>629</v>
      </c>
      <c r="B87" s="12">
        <f>VLOOKUP(A87, 'Measures with Incentive Levels'!$A$1:$C$21, 2, FALSE)</f>
        <v>400</v>
      </c>
      <c r="C87" s="12">
        <f t="shared" si="8"/>
        <v>40</v>
      </c>
      <c r="D87">
        <v>2242228</v>
      </c>
      <c r="E87" t="s">
        <v>529</v>
      </c>
      <c r="F87" t="s">
        <v>1466</v>
      </c>
      <c r="G87" t="s">
        <v>60</v>
      </c>
      <c r="H87" s="12" t="s">
        <v>60</v>
      </c>
      <c r="J87" t="s">
        <v>1376</v>
      </c>
      <c r="K87" t="s">
        <v>1377</v>
      </c>
      <c r="L87">
        <v>6</v>
      </c>
      <c r="M87" t="s">
        <v>653</v>
      </c>
      <c r="N87">
        <v>64</v>
      </c>
      <c r="O87">
        <v>3</v>
      </c>
      <c r="Q87">
        <v>200</v>
      </c>
      <c r="R87">
        <v>42005</v>
      </c>
      <c r="S87">
        <v>42180</v>
      </c>
      <c r="T87" t="s">
        <v>655</v>
      </c>
      <c r="U87" t="s">
        <v>1474</v>
      </c>
      <c r="AA87" s="17">
        <f t="shared" si="9"/>
        <v>2242228</v>
      </c>
      <c r="AB87" s="17" t="str">
        <f t="shared" si="10"/>
        <v>Steam Cooker</v>
      </c>
      <c r="AC87" s="9" t="str">
        <f t="shared" si="11"/>
        <v>Groen</v>
      </c>
      <c r="AD87" s="18" t="str">
        <f t="shared" si="12"/>
        <v>XS-208-8-1</v>
      </c>
      <c r="AE87" s="18">
        <f t="shared" si="13"/>
        <v>400</v>
      </c>
      <c r="AF87" s="18">
        <f t="shared" si="14"/>
        <v>40</v>
      </c>
    </row>
    <row r="88" spans="1:32" x14ac:dyDescent="0.25">
      <c r="A88" s="9" t="s">
        <v>629</v>
      </c>
      <c r="B88" s="12">
        <f>VLOOKUP(A88, 'Measures with Incentive Levels'!$A$1:$C$21, 2, FALSE)</f>
        <v>400</v>
      </c>
      <c r="C88" s="12">
        <f t="shared" si="8"/>
        <v>40</v>
      </c>
      <c r="D88">
        <v>2242229</v>
      </c>
      <c r="E88" t="s">
        <v>529</v>
      </c>
      <c r="F88" t="s">
        <v>1466</v>
      </c>
      <c r="G88" t="s">
        <v>61</v>
      </c>
      <c r="H88" s="12" t="s">
        <v>61</v>
      </c>
      <c r="J88" t="s">
        <v>1376</v>
      </c>
      <c r="K88" t="s">
        <v>1377</v>
      </c>
      <c r="L88">
        <v>6</v>
      </c>
      <c r="M88" t="s">
        <v>653</v>
      </c>
      <c r="N88">
        <v>64</v>
      </c>
      <c r="O88">
        <v>3</v>
      </c>
      <c r="Q88">
        <v>200</v>
      </c>
      <c r="R88">
        <v>42005</v>
      </c>
      <c r="S88">
        <v>42180</v>
      </c>
      <c r="T88" t="s">
        <v>655</v>
      </c>
      <c r="U88" t="s">
        <v>1475</v>
      </c>
      <c r="AA88" s="17">
        <f t="shared" si="9"/>
        <v>2242229</v>
      </c>
      <c r="AB88" s="17" t="str">
        <f t="shared" si="10"/>
        <v>Steam Cooker</v>
      </c>
      <c r="AC88" s="9" t="str">
        <f t="shared" si="11"/>
        <v>Groen</v>
      </c>
      <c r="AD88" s="18" t="str">
        <f t="shared" si="12"/>
        <v>XS-208-8-3</v>
      </c>
      <c r="AE88" s="18">
        <f t="shared" si="13"/>
        <v>400</v>
      </c>
      <c r="AF88" s="18">
        <f t="shared" si="14"/>
        <v>40</v>
      </c>
    </row>
    <row r="89" spans="1:32" x14ac:dyDescent="0.25">
      <c r="A89" s="9" t="s">
        <v>629</v>
      </c>
      <c r="B89" s="12">
        <f>VLOOKUP(A89, 'Measures with Incentive Levels'!$A$1:$C$21, 2, FALSE)</f>
        <v>400</v>
      </c>
      <c r="C89" s="12">
        <f t="shared" si="8"/>
        <v>40</v>
      </c>
      <c r="D89">
        <v>2242230</v>
      </c>
      <c r="E89" t="s">
        <v>529</v>
      </c>
      <c r="F89" t="s">
        <v>1466</v>
      </c>
      <c r="G89" t="s">
        <v>62</v>
      </c>
      <c r="H89" s="12" t="s">
        <v>62</v>
      </c>
      <c r="J89" t="s">
        <v>1376</v>
      </c>
      <c r="K89" t="s">
        <v>1377</v>
      </c>
      <c r="L89">
        <v>6</v>
      </c>
      <c r="M89" t="s">
        <v>653</v>
      </c>
      <c r="N89">
        <v>64</v>
      </c>
      <c r="O89">
        <v>3</v>
      </c>
      <c r="Q89">
        <v>200</v>
      </c>
      <c r="R89">
        <v>42005</v>
      </c>
      <c r="S89">
        <v>42180</v>
      </c>
      <c r="T89" t="s">
        <v>655</v>
      </c>
      <c r="U89" t="s">
        <v>1476</v>
      </c>
      <c r="AA89" s="17">
        <f t="shared" si="9"/>
        <v>2242230</v>
      </c>
      <c r="AB89" s="17" t="str">
        <f t="shared" si="10"/>
        <v>Steam Cooker</v>
      </c>
      <c r="AC89" s="9" t="str">
        <f t="shared" si="11"/>
        <v>Groen</v>
      </c>
      <c r="AD89" s="18" t="str">
        <f t="shared" si="12"/>
        <v>XS-240-12-3</v>
      </c>
      <c r="AE89" s="18">
        <f t="shared" si="13"/>
        <v>400</v>
      </c>
      <c r="AF89" s="18">
        <f t="shared" si="14"/>
        <v>40</v>
      </c>
    </row>
    <row r="90" spans="1:32" x14ac:dyDescent="0.25">
      <c r="A90" s="9" t="s">
        <v>629</v>
      </c>
      <c r="B90" s="12">
        <f>VLOOKUP(A90, 'Measures with Incentive Levels'!$A$1:$C$21, 2, FALSE)</f>
        <v>400</v>
      </c>
      <c r="C90" s="12">
        <f t="shared" si="8"/>
        <v>40</v>
      </c>
      <c r="D90">
        <v>2242231</v>
      </c>
      <c r="E90" t="s">
        <v>529</v>
      </c>
      <c r="F90" t="s">
        <v>1466</v>
      </c>
      <c r="G90" t="s">
        <v>63</v>
      </c>
      <c r="H90" s="12" t="s">
        <v>63</v>
      </c>
      <c r="J90" t="s">
        <v>1376</v>
      </c>
      <c r="K90" t="s">
        <v>1377</v>
      </c>
      <c r="L90">
        <v>6</v>
      </c>
      <c r="M90" t="s">
        <v>653</v>
      </c>
      <c r="N90">
        <v>64</v>
      </c>
      <c r="O90">
        <v>3</v>
      </c>
      <c r="Q90">
        <v>200</v>
      </c>
      <c r="R90">
        <v>42005</v>
      </c>
      <c r="S90">
        <v>42180</v>
      </c>
      <c r="T90" t="s">
        <v>655</v>
      </c>
      <c r="U90" t="s">
        <v>1477</v>
      </c>
      <c r="AA90" s="17">
        <f t="shared" si="9"/>
        <v>2242231</v>
      </c>
      <c r="AB90" s="17" t="str">
        <f t="shared" si="10"/>
        <v>Steam Cooker</v>
      </c>
      <c r="AC90" s="9" t="str">
        <f t="shared" si="11"/>
        <v>Groen</v>
      </c>
      <c r="AD90" s="18" t="str">
        <f t="shared" si="12"/>
        <v>XS-240-14-3</v>
      </c>
      <c r="AE90" s="18">
        <f t="shared" si="13"/>
        <v>400</v>
      </c>
      <c r="AF90" s="18">
        <f t="shared" si="14"/>
        <v>40</v>
      </c>
    </row>
    <row r="91" spans="1:32" x14ac:dyDescent="0.25">
      <c r="A91" s="9" t="s">
        <v>629</v>
      </c>
      <c r="B91" s="12">
        <f>VLOOKUP(A91, 'Measures with Incentive Levels'!$A$1:$C$21, 2, FALSE)</f>
        <v>400</v>
      </c>
      <c r="C91" s="12">
        <f t="shared" si="8"/>
        <v>40</v>
      </c>
      <c r="D91">
        <v>2242233</v>
      </c>
      <c r="E91" t="s">
        <v>529</v>
      </c>
      <c r="F91" t="s">
        <v>1466</v>
      </c>
      <c r="G91" t="s">
        <v>65</v>
      </c>
      <c r="H91" s="12" t="s">
        <v>65</v>
      </c>
      <c r="J91" t="s">
        <v>1376</v>
      </c>
      <c r="K91" t="s">
        <v>1377</v>
      </c>
      <c r="L91">
        <v>6</v>
      </c>
      <c r="M91" t="s">
        <v>653</v>
      </c>
      <c r="N91">
        <v>64</v>
      </c>
      <c r="O91">
        <v>3</v>
      </c>
      <c r="Q91">
        <v>200</v>
      </c>
      <c r="R91">
        <v>42005</v>
      </c>
      <c r="S91">
        <v>42180</v>
      </c>
      <c r="T91" t="s">
        <v>655</v>
      </c>
      <c r="U91" t="s">
        <v>1478</v>
      </c>
      <c r="AA91" s="17">
        <f t="shared" si="9"/>
        <v>2242233</v>
      </c>
      <c r="AB91" s="17" t="str">
        <f t="shared" si="10"/>
        <v>Steam Cooker</v>
      </c>
      <c r="AC91" s="9" t="str">
        <f t="shared" si="11"/>
        <v>Groen</v>
      </c>
      <c r="AD91" s="18" t="str">
        <f t="shared" si="12"/>
        <v>XS-240-8-3</v>
      </c>
      <c r="AE91" s="18">
        <f t="shared" si="13"/>
        <v>400</v>
      </c>
      <c r="AF91" s="18">
        <f t="shared" si="14"/>
        <v>40</v>
      </c>
    </row>
    <row r="92" spans="1:32" x14ac:dyDescent="0.25">
      <c r="A92" s="9" t="s">
        <v>629</v>
      </c>
      <c r="B92" s="12">
        <f>VLOOKUP(A92, 'Measures with Incentive Levels'!$A$1:$C$21, 2, FALSE)</f>
        <v>400</v>
      </c>
      <c r="C92" s="12">
        <f t="shared" si="8"/>
        <v>40</v>
      </c>
      <c r="D92">
        <v>1907559</v>
      </c>
      <c r="E92" t="s">
        <v>525</v>
      </c>
      <c r="F92" t="s">
        <v>1447</v>
      </c>
      <c r="G92" t="s">
        <v>9</v>
      </c>
      <c r="H92" s="12" t="s">
        <v>9</v>
      </c>
      <c r="J92" t="s">
        <v>1376</v>
      </c>
      <c r="K92" t="s">
        <v>1377</v>
      </c>
      <c r="L92">
        <v>5</v>
      </c>
      <c r="M92" t="s">
        <v>653</v>
      </c>
      <c r="N92">
        <v>77</v>
      </c>
      <c r="O92">
        <v>0.7</v>
      </c>
      <c r="Q92">
        <v>382</v>
      </c>
      <c r="R92">
        <v>39873</v>
      </c>
      <c r="S92">
        <v>40616</v>
      </c>
      <c r="T92" t="s">
        <v>655</v>
      </c>
      <c r="U92" t="s">
        <v>1479</v>
      </c>
      <c r="AA92" s="17">
        <f t="shared" si="9"/>
        <v>1907559</v>
      </c>
      <c r="AB92" s="17" t="str">
        <f t="shared" si="10"/>
        <v>Steam Cooker</v>
      </c>
      <c r="AC92" s="9" t="str">
        <f t="shared" si="11"/>
        <v>Hobart</v>
      </c>
      <c r="AD92" s="18" t="str">
        <f t="shared" si="12"/>
        <v>HC24EO5</v>
      </c>
      <c r="AE92" s="18">
        <f t="shared" si="13"/>
        <v>400</v>
      </c>
      <c r="AF92" s="18">
        <f t="shared" si="14"/>
        <v>40</v>
      </c>
    </row>
    <row r="93" spans="1:32" x14ac:dyDescent="0.25">
      <c r="A93" s="9" t="s">
        <v>629</v>
      </c>
      <c r="B93" s="12">
        <f>VLOOKUP(A93, 'Measures with Incentive Levels'!$A$1:$C$21, 2, FALSE)</f>
        <v>400</v>
      </c>
      <c r="C93" s="12">
        <f t="shared" si="8"/>
        <v>40</v>
      </c>
      <c r="D93">
        <v>1907558</v>
      </c>
      <c r="E93" t="s">
        <v>525</v>
      </c>
      <c r="F93" t="s">
        <v>1447</v>
      </c>
      <c r="G93" t="s">
        <v>8</v>
      </c>
      <c r="H93" s="12" t="s">
        <v>8</v>
      </c>
      <c r="J93" t="s">
        <v>1376</v>
      </c>
      <c r="K93" t="s">
        <v>1377</v>
      </c>
      <c r="L93">
        <v>3</v>
      </c>
      <c r="M93" t="s">
        <v>653</v>
      </c>
      <c r="N93">
        <v>74</v>
      </c>
      <c r="O93">
        <v>0.6</v>
      </c>
      <c r="Q93">
        <v>259</v>
      </c>
      <c r="R93">
        <v>39873</v>
      </c>
      <c r="S93">
        <v>40616</v>
      </c>
      <c r="T93" t="s">
        <v>655</v>
      </c>
      <c r="U93" t="s">
        <v>1480</v>
      </c>
      <c r="AA93" s="17">
        <f t="shared" si="9"/>
        <v>1907558</v>
      </c>
      <c r="AB93" s="17" t="str">
        <f t="shared" si="10"/>
        <v>Steam Cooker</v>
      </c>
      <c r="AC93" s="9" t="str">
        <f t="shared" si="11"/>
        <v>Hobart</v>
      </c>
      <c r="AD93" s="18" t="str">
        <f t="shared" si="12"/>
        <v>HC24EO3</v>
      </c>
      <c r="AE93" s="18">
        <f t="shared" si="13"/>
        <v>400</v>
      </c>
      <c r="AF93" s="18">
        <f t="shared" si="14"/>
        <v>40</v>
      </c>
    </row>
    <row r="94" spans="1:32" x14ac:dyDescent="0.25">
      <c r="A94" s="9" t="s">
        <v>629</v>
      </c>
      <c r="B94" s="12">
        <f>VLOOKUP(A94, 'Measures with Incentive Levels'!$A$1:$C$21, 2, FALSE)</f>
        <v>400</v>
      </c>
      <c r="C94" s="12">
        <f t="shared" si="8"/>
        <v>40</v>
      </c>
      <c r="D94">
        <v>1907555</v>
      </c>
      <c r="E94" t="s">
        <v>525</v>
      </c>
      <c r="F94" t="s">
        <v>773</v>
      </c>
      <c r="G94" t="s">
        <v>7</v>
      </c>
      <c r="H94" s="12" t="s">
        <v>7</v>
      </c>
      <c r="J94" t="s">
        <v>1376</v>
      </c>
      <c r="K94" t="s">
        <v>1377</v>
      </c>
      <c r="L94">
        <v>5</v>
      </c>
      <c r="M94" t="s">
        <v>653</v>
      </c>
      <c r="N94">
        <v>77</v>
      </c>
      <c r="O94">
        <v>0.7</v>
      </c>
      <c r="Q94">
        <v>382</v>
      </c>
      <c r="R94">
        <v>39873</v>
      </c>
      <c r="S94">
        <v>40616</v>
      </c>
      <c r="T94" t="s">
        <v>655</v>
      </c>
      <c r="U94" t="s">
        <v>1481</v>
      </c>
      <c r="AA94" s="17">
        <f t="shared" si="9"/>
        <v>1907555</v>
      </c>
      <c r="AB94" s="17" t="str">
        <f t="shared" si="10"/>
        <v>Steam Cooker</v>
      </c>
      <c r="AC94" s="9" t="str">
        <f t="shared" si="11"/>
        <v>Vulcan</v>
      </c>
      <c r="AD94" s="18" t="str">
        <f t="shared" si="12"/>
        <v>C24EO5</v>
      </c>
      <c r="AE94" s="18">
        <f t="shared" si="13"/>
        <v>400</v>
      </c>
      <c r="AF94" s="18">
        <f t="shared" si="14"/>
        <v>40</v>
      </c>
    </row>
    <row r="95" spans="1:32" x14ac:dyDescent="0.25">
      <c r="A95" s="9" t="s">
        <v>629</v>
      </c>
      <c r="B95" s="12">
        <f>VLOOKUP(A95, 'Measures with Incentive Levels'!$A$1:$C$21, 2, FALSE)</f>
        <v>400</v>
      </c>
      <c r="C95" s="12">
        <f t="shared" si="8"/>
        <v>40</v>
      </c>
      <c r="D95">
        <v>1907554</v>
      </c>
      <c r="E95" t="s">
        <v>525</v>
      </c>
      <c r="F95" t="s">
        <v>773</v>
      </c>
      <c r="G95" t="s">
        <v>6</v>
      </c>
      <c r="H95" s="12" t="s">
        <v>6</v>
      </c>
      <c r="J95" t="s">
        <v>1376</v>
      </c>
      <c r="K95" t="s">
        <v>1377</v>
      </c>
      <c r="L95">
        <v>3</v>
      </c>
      <c r="M95" t="s">
        <v>653</v>
      </c>
      <c r="N95">
        <v>74</v>
      </c>
      <c r="O95">
        <v>0.6</v>
      </c>
      <c r="Q95">
        <v>259</v>
      </c>
      <c r="R95">
        <v>39873</v>
      </c>
      <c r="S95">
        <v>40616</v>
      </c>
      <c r="T95" t="s">
        <v>655</v>
      </c>
      <c r="U95" t="s">
        <v>1482</v>
      </c>
      <c r="AA95" s="17">
        <f t="shared" si="9"/>
        <v>1907554</v>
      </c>
      <c r="AB95" s="17" t="str">
        <f t="shared" si="10"/>
        <v>Steam Cooker</v>
      </c>
      <c r="AC95" s="9" t="str">
        <f t="shared" si="11"/>
        <v>Vulcan</v>
      </c>
      <c r="AD95" s="18" t="str">
        <f t="shared" si="12"/>
        <v>C24EO3</v>
      </c>
      <c r="AE95" s="18">
        <f t="shared" si="13"/>
        <v>400</v>
      </c>
      <c r="AF95" s="18">
        <f t="shared" si="14"/>
        <v>40</v>
      </c>
    </row>
    <row r="96" spans="1:32" x14ac:dyDescent="0.25">
      <c r="A96" s="9" t="s">
        <v>629</v>
      </c>
      <c r="B96" s="12">
        <f>VLOOKUP(A96, 'Measures with Incentive Levels'!$A$1:$C$21, 2, FALSE)</f>
        <v>400</v>
      </c>
      <c r="C96" s="12">
        <f t="shared" si="8"/>
        <v>40</v>
      </c>
      <c r="D96">
        <v>2232170</v>
      </c>
      <c r="E96" t="s">
        <v>525</v>
      </c>
      <c r="F96" t="s">
        <v>773</v>
      </c>
      <c r="G96" t="s">
        <v>52</v>
      </c>
      <c r="H96" s="12" t="s">
        <v>52</v>
      </c>
      <c r="J96" t="s">
        <v>1376</v>
      </c>
      <c r="K96" t="s">
        <v>1448</v>
      </c>
      <c r="L96">
        <v>3</v>
      </c>
      <c r="M96" t="s">
        <v>653</v>
      </c>
      <c r="N96">
        <v>55</v>
      </c>
      <c r="O96">
        <v>2.09</v>
      </c>
      <c r="Q96">
        <v>288.58999999999997</v>
      </c>
      <c r="R96">
        <v>42031</v>
      </c>
      <c r="S96">
        <v>42034</v>
      </c>
      <c r="T96" t="s">
        <v>664</v>
      </c>
      <c r="U96" t="s">
        <v>1483</v>
      </c>
      <c r="AA96" s="17">
        <f t="shared" si="9"/>
        <v>2232170</v>
      </c>
      <c r="AB96" s="17" t="str">
        <f t="shared" si="10"/>
        <v>Steam Cooker</v>
      </c>
      <c r="AC96" s="9" t="str">
        <f t="shared" si="11"/>
        <v>Vulcan</v>
      </c>
      <c r="AD96" s="18" t="str">
        <f t="shared" si="12"/>
        <v>C24EA3-LWE</v>
      </c>
      <c r="AE96" s="18">
        <f t="shared" si="13"/>
        <v>400</v>
      </c>
      <c r="AF96" s="18">
        <f t="shared" si="14"/>
        <v>40</v>
      </c>
    </row>
    <row r="97" spans="1:32" x14ac:dyDescent="0.25">
      <c r="A97" s="9" t="s">
        <v>629</v>
      </c>
      <c r="B97" s="12">
        <f>VLOOKUP(A97, 'Measures with Incentive Levels'!$A$1:$C$21, 2, FALSE)</f>
        <v>400</v>
      </c>
      <c r="C97" s="12">
        <f t="shared" si="8"/>
        <v>40</v>
      </c>
      <c r="D97">
        <v>2284676</v>
      </c>
      <c r="E97" t="s">
        <v>525</v>
      </c>
      <c r="F97" t="s">
        <v>773</v>
      </c>
      <c r="G97" t="s">
        <v>73</v>
      </c>
      <c r="H97" s="12" t="s">
        <v>73</v>
      </c>
      <c r="J97" t="s">
        <v>1376</v>
      </c>
      <c r="K97" t="s">
        <v>1448</v>
      </c>
      <c r="L97">
        <v>10</v>
      </c>
      <c r="M97" t="s">
        <v>653</v>
      </c>
      <c r="N97">
        <v>67</v>
      </c>
      <c r="O97">
        <v>7.58</v>
      </c>
      <c r="Q97">
        <v>312</v>
      </c>
      <c r="R97">
        <v>42681</v>
      </c>
      <c r="S97">
        <v>42696</v>
      </c>
      <c r="T97" t="s">
        <v>664</v>
      </c>
      <c r="U97" t="s">
        <v>1484</v>
      </c>
      <c r="AA97" s="17">
        <f t="shared" si="9"/>
        <v>2284676</v>
      </c>
      <c r="AB97" s="17" t="str">
        <f t="shared" si="10"/>
        <v>Steam Cooker</v>
      </c>
      <c r="AC97" s="9" t="str">
        <f t="shared" si="11"/>
        <v>Vulcan</v>
      </c>
      <c r="AD97" s="18" t="str">
        <f t="shared" si="12"/>
        <v>C24ET10-LWE</v>
      </c>
      <c r="AE97" s="18">
        <f t="shared" si="13"/>
        <v>400</v>
      </c>
      <c r="AF97" s="18">
        <f t="shared" si="14"/>
        <v>40</v>
      </c>
    </row>
    <row r="98" spans="1:32" x14ac:dyDescent="0.25">
      <c r="A98" s="9" t="s">
        <v>629</v>
      </c>
      <c r="B98" s="12">
        <f>VLOOKUP(A98, 'Measures with Incentive Levels'!$A$1:$C$21, 2, FALSE)</f>
        <v>400</v>
      </c>
      <c r="C98" s="12">
        <f t="shared" si="8"/>
        <v>40</v>
      </c>
      <c r="D98">
        <v>2232172</v>
      </c>
      <c r="E98" t="s">
        <v>525</v>
      </c>
      <c r="F98" t="s">
        <v>773</v>
      </c>
      <c r="G98" t="s">
        <v>54</v>
      </c>
      <c r="H98" s="12" t="s">
        <v>54</v>
      </c>
      <c r="J98" t="s">
        <v>1376</v>
      </c>
      <c r="K98" t="s">
        <v>1448</v>
      </c>
      <c r="L98">
        <v>5</v>
      </c>
      <c r="M98" t="s">
        <v>653</v>
      </c>
      <c r="N98">
        <v>61</v>
      </c>
      <c r="O98">
        <v>4.29</v>
      </c>
      <c r="Q98">
        <v>293.39</v>
      </c>
      <c r="R98">
        <v>42031</v>
      </c>
      <c r="S98">
        <v>42034</v>
      </c>
      <c r="T98" t="s">
        <v>664</v>
      </c>
      <c r="U98" t="s">
        <v>1485</v>
      </c>
      <c r="AA98" s="17">
        <f t="shared" si="9"/>
        <v>2232172</v>
      </c>
      <c r="AB98" s="17" t="str">
        <f t="shared" si="10"/>
        <v>Steam Cooker</v>
      </c>
      <c r="AC98" s="9" t="str">
        <f t="shared" si="11"/>
        <v>Vulcan</v>
      </c>
      <c r="AD98" s="18" t="str">
        <f t="shared" si="12"/>
        <v>C24EA5-LWE</v>
      </c>
      <c r="AE98" s="18">
        <f t="shared" si="13"/>
        <v>400</v>
      </c>
      <c r="AF98" s="18">
        <f t="shared" si="14"/>
        <v>40</v>
      </c>
    </row>
    <row r="99" spans="1:32" x14ac:dyDescent="0.25">
      <c r="A99" s="9" t="s">
        <v>629</v>
      </c>
      <c r="B99" s="12">
        <f>VLOOKUP(A99, 'Measures with Incentive Levels'!$A$1:$C$21, 2, FALSE)</f>
        <v>400</v>
      </c>
      <c r="C99" s="12">
        <f t="shared" si="8"/>
        <v>40</v>
      </c>
      <c r="D99">
        <v>2284665</v>
      </c>
      <c r="E99" t="s">
        <v>525</v>
      </c>
      <c r="F99" t="s">
        <v>773</v>
      </c>
      <c r="G99" t="s">
        <v>72</v>
      </c>
      <c r="H99" s="12" t="s">
        <v>72</v>
      </c>
      <c r="J99" t="s">
        <v>1376</v>
      </c>
      <c r="K99" t="s">
        <v>1448</v>
      </c>
      <c r="L99">
        <v>6</v>
      </c>
      <c r="M99" t="s">
        <v>653</v>
      </c>
      <c r="N99">
        <v>59</v>
      </c>
      <c r="O99">
        <v>4.71</v>
      </c>
      <c r="Q99">
        <v>300</v>
      </c>
      <c r="R99">
        <v>42681</v>
      </c>
      <c r="S99">
        <v>42696</v>
      </c>
      <c r="T99" t="s">
        <v>664</v>
      </c>
      <c r="U99" t="s">
        <v>1486</v>
      </c>
      <c r="AA99" s="17">
        <f t="shared" si="9"/>
        <v>2284665</v>
      </c>
      <c r="AB99" s="17" t="str">
        <f t="shared" si="10"/>
        <v>Steam Cooker</v>
      </c>
      <c r="AC99" s="9" t="str">
        <f t="shared" si="11"/>
        <v>Vulcan</v>
      </c>
      <c r="AD99" s="18" t="str">
        <f t="shared" si="12"/>
        <v>C24ET6-LWE</v>
      </c>
      <c r="AE99" s="18">
        <f t="shared" si="13"/>
        <v>400</v>
      </c>
      <c r="AF99" s="18">
        <f t="shared" si="14"/>
        <v>40</v>
      </c>
    </row>
    <row r="100" spans="1:32" x14ac:dyDescent="0.25">
      <c r="A100" s="9" t="s">
        <v>629</v>
      </c>
      <c r="B100" s="12">
        <f>VLOOKUP(A100, 'Measures with Incentive Levels'!$A$1:$C$21, 2, FALSE)</f>
        <v>400</v>
      </c>
      <c r="C100" s="12">
        <f t="shared" si="8"/>
        <v>40</v>
      </c>
      <c r="D100">
        <v>2238769</v>
      </c>
      <c r="E100" t="s">
        <v>525</v>
      </c>
      <c r="F100" t="s">
        <v>1487</v>
      </c>
      <c r="G100" t="s">
        <v>6</v>
      </c>
      <c r="H100" s="12" t="s">
        <v>6</v>
      </c>
      <c r="J100" t="s">
        <v>1376</v>
      </c>
      <c r="K100" t="s">
        <v>1377</v>
      </c>
      <c r="L100">
        <v>3</v>
      </c>
      <c r="M100" t="s">
        <v>653</v>
      </c>
      <c r="N100">
        <v>74</v>
      </c>
      <c r="O100">
        <v>0.6</v>
      </c>
      <c r="Q100">
        <v>259</v>
      </c>
      <c r="R100">
        <v>41933</v>
      </c>
      <c r="S100">
        <v>41942</v>
      </c>
      <c r="T100" t="s">
        <v>664</v>
      </c>
      <c r="U100" t="s">
        <v>1488</v>
      </c>
      <c r="AA100" s="17">
        <f t="shared" si="9"/>
        <v>2238769</v>
      </c>
      <c r="AB100" s="17" t="str">
        <f t="shared" si="10"/>
        <v>Steam Cooker</v>
      </c>
      <c r="AC100" s="9" t="str">
        <f t="shared" si="11"/>
        <v>Superior</v>
      </c>
      <c r="AD100" s="18" t="str">
        <f t="shared" si="12"/>
        <v>C24EO3</v>
      </c>
      <c r="AE100" s="18">
        <f t="shared" si="13"/>
        <v>400</v>
      </c>
      <c r="AF100" s="18">
        <f t="shared" si="14"/>
        <v>40</v>
      </c>
    </row>
    <row r="101" spans="1:32" x14ac:dyDescent="0.25">
      <c r="A101" s="9" t="s">
        <v>629</v>
      </c>
      <c r="B101" s="12">
        <f>VLOOKUP(A101, 'Measures with Incentive Levels'!$A$1:$C$21, 2, FALSE)</f>
        <v>400</v>
      </c>
      <c r="C101" s="12">
        <f t="shared" si="8"/>
        <v>40</v>
      </c>
      <c r="D101">
        <v>2238770</v>
      </c>
      <c r="E101" t="s">
        <v>525</v>
      </c>
      <c r="F101" t="s">
        <v>1487</v>
      </c>
      <c r="G101" t="s">
        <v>7</v>
      </c>
      <c r="H101" s="12" t="s">
        <v>7</v>
      </c>
      <c r="J101" t="s">
        <v>1376</v>
      </c>
      <c r="K101" t="s">
        <v>1377</v>
      </c>
      <c r="L101">
        <v>5</v>
      </c>
      <c r="M101" t="s">
        <v>653</v>
      </c>
      <c r="N101">
        <v>77</v>
      </c>
      <c r="O101">
        <v>0.7</v>
      </c>
      <c r="Q101">
        <v>382</v>
      </c>
      <c r="R101">
        <v>41933</v>
      </c>
      <c r="S101">
        <v>41942</v>
      </c>
      <c r="T101" t="s">
        <v>664</v>
      </c>
      <c r="U101" t="s">
        <v>1489</v>
      </c>
      <c r="AA101" s="17">
        <f t="shared" si="9"/>
        <v>2238770</v>
      </c>
      <c r="AB101" s="17" t="str">
        <f t="shared" si="10"/>
        <v>Steam Cooker</v>
      </c>
      <c r="AC101" s="9" t="str">
        <f t="shared" si="11"/>
        <v>Superior</v>
      </c>
      <c r="AD101" s="18" t="str">
        <f t="shared" si="12"/>
        <v>C24EO5</v>
      </c>
      <c r="AE101" s="18">
        <f t="shared" si="13"/>
        <v>400</v>
      </c>
      <c r="AF101" s="18">
        <f t="shared" si="14"/>
        <v>40</v>
      </c>
    </row>
  </sheetData>
  <autoFilter ref="A1:I1" xr:uid="{7A834699-789A-44C7-BC2D-6307A39EBBC1}"/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532B0-A94A-4804-B398-1A8D24B64D20}">
  <dimension ref="A1:AF64"/>
  <sheetViews>
    <sheetView workbookViewId="0"/>
  </sheetViews>
  <sheetFormatPr defaultRowHeight="15" x14ac:dyDescent="0.25"/>
  <cols>
    <col min="1" max="1" width="25.5703125" style="9" bestFit="1" customWidth="1"/>
    <col min="2" max="3" width="25.5703125" style="9" customWidth="1"/>
    <col min="4" max="4" width="13.28515625" bestFit="1" customWidth="1"/>
    <col min="5" max="5" width="28.5703125" bestFit="1" customWidth="1"/>
    <col min="6" max="6" width="26.140625" customWidth="1"/>
    <col min="7" max="7" width="14.7109375" bestFit="1" customWidth="1"/>
    <col min="8" max="8" width="18.5703125" style="12" bestFit="1" customWidth="1"/>
    <col min="9" max="9" width="21.5703125" style="12" customWidth="1"/>
  </cols>
  <sheetData>
    <row r="1" spans="1:32" s="10" customFormat="1" x14ac:dyDescent="0.25">
      <c r="A1" s="15" t="s">
        <v>2528</v>
      </c>
      <c r="B1" s="14" t="s">
        <v>2531</v>
      </c>
      <c r="C1" s="14" t="s">
        <v>2532</v>
      </c>
      <c r="D1" s="15" t="s">
        <v>2527</v>
      </c>
      <c r="E1" s="10" t="s">
        <v>632</v>
      </c>
      <c r="F1" s="15" t="s">
        <v>2530</v>
      </c>
      <c r="G1" s="10" t="s">
        <v>633</v>
      </c>
      <c r="H1" s="15" t="s">
        <v>2529</v>
      </c>
      <c r="I1" s="11" t="s">
        <v>634</v>
      </c>
      <c r="J1" s="10" t="s">
        <v>635</v>
      </c>
      <c r="K1" s="10" t="s">
        <v>679</v>
      </c>
      <c r="L1" s="10" t="s">
        <v>636</v>
      </c>
      <c r="M1" s="10" t="s">
        <v>680</v>
      </c>
      <c r="N1" s="10" t="s">
        <v>681</v>
      </c>
      <c r="O1" s="10" t="s">
        <v>682</v>
      </c>
      <c r="P1" s="10" t="s">
        <v>642</v>
      </c>
      <c r="Q1" s="10" t="s">
        <v>683</v>
      </c>
      <c r="R1" s="10" t="s">
        <v>684</v>
      </c>
      <c r="S1" s="10" t="s">
        <v>647</v>
      </c>
      <c r="T1" s="10" t="s">
        <v>648</v>
      </c>
      <c r="U1" s="10" t="s">
        <v>649</v>
      </c>
      <c r="V1" s="10" t="s">
        <v>650</v>
      </c>
      <c r="AA1" s="19" t="s">
        <v>2535</v>
      </c>
      <c r="AB1" s="19" t="s">
        <v>2536</v>
      </c>
      <c r="AC1" s="19" t="s">
        <v>2537</v>
      </c>
      <c r="AD1" s="19" t="s">
        <v>2538</v>
      </c>
      <c r="AE1" s="19" t="s">
        <v>2539</v>
      </c>
      <c r="AF1" s="19" t="s">
        <v>2540</v>
      </c>
    </row>
    <row r="2" spans="1:32" x14ac:dyDescent="0.25">
      <c r="A2" s="9" t="s">
        <v>630</v>
      </c>
      <c r="B2" s="12">
        <f>VLOOKUP(A2, 'Measures with Incentive Levels'!$A$1:$C$21, 2, FALSE)</f>
        <v>225</v>
      </c>
      <c r="C2" s="12">
        <f>+B2*0.1</f>
        <v>22.5</v>
      </c>
      <c r="D2">
        <v>2280692</v>
      </c>
      <c r="E2" t="s">
        <v>570</v>
      </c>
      <c r="F2" t="s">
        <v>685</v>
      </c>
      <c r="G2" t="s">
        <v>480</v>
      </c>
      <c r="H2" s="12" t="s">
        <v>480</v>
      </c>
      <c r="I2" s="12" t="s">
        <v>686</v>
      </c>
      <c r="J2" t="s">
        <v>687</v>
      </c>
      <c r="K2" t="s">
        <v>688</v>
      </c>
      <c r="L2" t="s">
        <v>653</v>
      </c>
      <c r="M2">
        <v>13</v>
      </c>
      <c r="N2">
        <v>16</v>
      </c>
      <c r="O2">
        <v>35</v>
      </c>
      <c r="P2">
        <v>87</v>
      </c>
      <c r="R2">
        <v>640</v>
      </c>
      <c r="S2">
        <v>42642</v>
      </c>
      <c r="T2">
        <v>42648</v>
      </c>
      <c r="U2" t="s">
        <v>655</v>
      </c>
      <c r="V2" t="s">
        <v>689</v>
      </c>
      <c r="AA2" s="17">
        <f>+D2</f>
        <v>2280692</v>
      </c>
      <c r="AB2" s="17" t="str">
        <f t="shared" ref="AB2" si="0">+A2</f>
        <v>Commercial Vat Fryer</v>
      </c>
      <c r="AC2" s="9" t="str">
        <f>+F2</f>
        <v>Frymaster</v>
      </c>
      <c r="AD2" s="18" t="str">
        <f>+H2</f>
        <v>FPEL#14-#</v>
      </c>
      <c r="AE2" s="18">
        <f>+B2</f>
        <v>225</v>
      </c>
      <c r="AF2" s="18">
        <f>+C2</f>
        <v>22.5</v>
      </c>
    </row>
    <row r="3" spans="1:32" x14ac:dyDescent="0.25">
      <c r="A3" s="9" t="s">
        <v>630</v>
      </c>
      <c r="B3" s="12">
        <f>VLOOKUP(A3, 'Measures with Incentive Levels'!$A$1:$C$21, 2, FALSE)</f>
        <v>225</v>
      </c>
      <c r="C3" s="12">
        <f t="shared" ref="C3:C64" si="1">+B3*0.1</f>
        <v>22.5</v>
      </c>
      <c r="D3">
        <v>2280695</v>
      </c>
      <c r="E3" t="s">
        <v>570</v>
      </c>
      <c r="F3" t="s">
        <v>685</v>
      </c>
      <c r="G3" t="s">
        <v>481</v>
      </c>
      <c r="H3" s="12" t="s">
        <v>481</v>
      </c>
      <c r="I3" s="12" t="s">
        <v>690</v>
      </c>
      <c r="J3" t="s">
        <v>691</v>
      </c>
      <c r="K3" t="s">
        <v>688</v>
      </c>
      <c r="L3" t="s">
        <v>653</v>
      </c>
      <c r="M3">
        <v>13</v>
      </c>
      <c r="N3">
        <v>16</v>
      </c>
      <c r="O3">
        <v>35</v>
      </c>
      <c r="P3">
        <v>87</v>
      </c>
      <c r="R3">
        <v>620</v>
      </c>
      <c r="S3">
        <v>42642</v>
      </c>
      <c r="T3">
        <v>42642</v>
      </c>
      <c r="U3" t="s">
        <v>655</v>
      </c>
      <c r="V3" t="s">
        <v>692</v>
      </c>
      <c r="AA3" s="17">
        <f t="shared" ref="AA3:AA64" si="2">+D3</f>
        <v>2280695</v>
      </c>
      <c r="AB3" s="17" t="str">
        <f t="shared" ref="AB3:AB64" si="3">+A3</f>
        <v>Commercial Vat Fryer</v>
      </c>
      <c r="AC3" s="9" t="str">
        <f t="shared" ref="AC3:AC64" si="4">+F3</f>
        <v>Frymaster</v>
      </c>
      <c r="AD3" s="18" t="str">
        <f t="shared" ref="AD3:AD64" si="5">+H3</f>
        <v>FPEL#14</v>
      </c>
      <c r="AE3" s="18">
        <f t="shared" ref="AE3:AE64" si="6">+B3</f>
        <v>225</v>
      </c>
      <c r="AF3" s="18">
        <f t="shared" ref="AF3:AF64" si="7">+C3</f>
        <v>22.5</v>
      </c>
    </row>
    <row r="4" spans="1:32" x14ac:dyDescent="0.25">
      <c r="A4" s="9" t="s">
        <v>630</v>
      </c>
      <c r="B4" s="12">
        <f>VLOOKUP(A4, 'Measures with Incentive Levels'!$A$1:$C$21, 2, FALSE)</f>
        <v>225</v>
      </c>
      <c r="C4" s="12">
        <f t="shared" si="1"/>
        <v>22.5</v>
      </c>
      <c r="D4">
        <v>2280823</v>
      </c>
      <c r="E4" t="s">
        <v>570</v>
      </c>
      <c r="F4" t="s">
        <v>685</v>
      </c>
      <c r="G4" t="s">
        <v>482</v>
      </c>
      <c r="H4" s="12" t="s">
        <v>482</v>
      </c>
      <c r="I4" s="12" t="s">
        <v>693</v>
      </c>
      <c r="J4" t="s">
        <v>691</v>
      </c>
      <c r="K4" t="s">
        <v>688</v>
      </c>
      <c r="L4" t="s">
        <v>653</v>
      </c>
      <c r="M4">
        <v>13</v>
      </c>
      <c r="N4">
        <v>17</v>
      </c>
      <c r="O4">
        <v>30</v>
      </c>
      <c r="P4">
        <v>89</v>
      </c>
      <c r="R4">
        <v>510</v>
      </c>
      <c r="S4">
        <v>42642</v>
      </c>
      <c r="T4">
        <v>42642</v>
      </c>
      <c r="U4" t="s">
        <v>655</v>
      </c>
      <c r="V4" t="s">
        <v>694</v>
      </c>
      <c r="AA4" s="17">
        <f t="shared" si="2"/>
        <v>2280823</v>
      </c>
      <c r="AB4" s="17" t="str">
        <f t="shared" si="3"/>
        <v>Commercial Vat Fryer</v>
      </c>
      <c r="AC4" s="9" t="str">
        <f t="shared" si="4"/>
        <v>Frymaster</v>
      </c>
      <c r="AD4" s="18" t="str">
        <f t="shared" si="5"/>
        <v>BIEL#14</v>
      </c>
      <c r="AE4" s="18">
        <f t="shared" si="6"/>
        <v>225</v>
      </c>
      <c r="AF4" s="18">
        <f t="shared" si="7"/>
        <v>22.5</v>
      </c>
    </row>
    <row r="5" spans="1:32" x14ac:dyDescent="0.25">
      <c r="A5" s="9" t="s">
        <v>630</v>
      </c>
      <c r="B5" s="12">
        <f>VLOOKUP(A5, 'Measures with Incentive Levels'!$A$1:$C$21, 2, FALSE)</f>
        <v>225</v>
      </c>
      <c r="C5" s="12">
        <f t="shared" si="1"/>
        <v>22.5</v>
      </c>
      <c r="D5">
        <v>2280472</v>
      </c>
      <c r="E5" t="s">
        <v>570</v>
      </c>
      <c r="F5" t="s">
        <v>685</v>
      </c>
      <c r="G5" t="s">
        <v>475</v>
      </c>
      <c r="H5" s="12" t="s">
        <v>475</v>
      </c>
      <c r="I5" s="12" t="s">
        <v>695</v>
      </c>
      <c r="J5" t="s">
        <v>691</v>
      </c>
      <c r="K5" t="s">
        <v>688</v>
      </c>
      <c r="L5" t="s">
        <v>653</v>
      </c>
      <c r="M5">
        <v>13</v>
      </c>
      <c r="N5">
        <v>16</v>
      </c>
      <c r="O5">
        <v>33</v>
      </c>
      <c r="P5">
        <v>91</v>
      </c>
      <c r="R5">
        <v>792</v>
      </c>
      <c r="S5">
        <v>40513</v>
      </c>
      <c r="T5">
        <v>40743</v>
      </c>
      <c r="U5" t="s">
        <v>655</v>
      </c>
      <c r="V5" t="s">
        <v>696</v>
      </c>
      <c r="AA5" s="17">
        <f t="shared" si="2"/>
        <v>2280472</v>
      </c>
      <c r="AB5" s="17" t="str">
        <f t="shared" si="3"/>
        <v>Commercial Vat Fryer</v>
      </c>
      <c r="AC5" s="9" t="str">
        <f t="shared" si="4"/>
        <v>Frymaster</v>
      </c>
      <c r="AD5" s="18" t="str">
        <f t="shared" si="5"/>
        <v>FPEL#17</v>
      </c>
      <c r="AE5" s="18">
        <f t="shared" si="6"/>
        <v>225</v>
      </c>
      <c r="AF5" s="18">
        <f t="shared" si="7"/>
        <v>22.5</v>
      </c>
    </row>
    <row r="6" spans="1:32" x14ac:dyDescent="0.25">
      <c r="A6" s="9" t="s">
        <v>630</v>
      </c>
      <c r="B6" s="12">
        <f>VLOOKUP(A6, 'Measures with Incentive Levels'!$A$1:$C$21, 2, FALSE)</f>
        <v>225</v>
      </c>
      <c r="C6" s="12">
        <f t="shared" si="1"/>
        <v>22.5</v>
      </c>
      <c r="D6">
        <v>2280474</v>
      </c>
      <c r="E6" t="s">
        <v>570</v>
      </c>
      <c r="F6" t="s">
        <v>685</v>
      </c>
      <c r="G6" t="s">
        <v>697</v>
      </c>
      <c r="H6" s="12" t="s">
        <v>472</v>
      </c>
      <c r="I6" s="12" t="s">
        <v>698</v>
      </c>
      <c r="J6" t="s">
        <v>691</v>
      </c>
      <c r="K6" t="s">
        <v>688</v>
      </c>
      <c r="L6" t="s">
        <v>653</v>
      </c>
      <c r="M6">
        <v>14</v>
      </c>
      <c r="N6">
        <v>14</v>
      </c>
      <c r="O6">
        <v>50</v>
      </c>
      <c r="P6">
        <v>81</v>
      </c>
      <c r="R6">
        <v>931</v>
      </c>
      <c r="S6">
        <v>40513</v>
      </c>
      <c r="T6">
        <v>40723</v>
      </c>
      <c r="U6" t="s">
        <v>655</v>
      </c>
      <c r="V6" t="s">
        <v>699</v>
      </c>
      <c r="AA6" s="17">
        <f t="shared" si="2"/>
        <v>2280474</v>
      </c>
      <c r="AB6" s="17" t="str">
        <f t="shared" si="3"/>
        <v>Commercial Vat Fryer</v>
      </c>
      <c r="AC6" s="9" t="str">
        <f t="shared" si="4"/>
        <v>Frymaster</v>
      </c>
      <c r="AD6" s="18" t="str">
        <f t="shared" si="5"/>
        <v>RE#14</v>
      </c>
      <c r="AE6" s="18">
        <f t="shared" si="6"/>
        <v>225</v>
      </c>
      <c r="AF6" s="18">
        <f t="shared" si="7"/>
        <v>22.5</v>
      </c>
    </row>
    <row r="7" spans="1:32" x14ac:dyDescent="0.25">
      <c r="A7" s="9" t="s">
        <v>630</v>
      </c>
      <c r="B7" s="12">
        <f>VLOOKUP(A7, 'Measures with Incentive Levels'!$A$1:$C$21, 2, FALSE)</f>
        <v>225</v>
      </c>
      <c r="C7" s="12">
        <f t="shared" si="1"/>
        <v>22.5</v>
      </c>
      <c r="D7">
        <v>2280475</v>
      </c>
      <c r="E7" t="s">
        <v>570</v>
      </c>
      <c r="F7" t="s">
        <v>685</v>
      </c>
      <c r="G7" t="s">
        <v>476</v>
      </c>
      <c r="H7" s="12" t="s">
        <v>476</v>
      </c>
      <c r="I7" s="12" t="s">
        <v>700</v>
      </c>
      <c r="J7" t="s">
        <v>691</v>
      </c>
      <c r="K7" t="s">
        <v>688</v>
      </c>
      <c r="L7" t="s">
        <v>653</v>
      </c>
      <c r="M7">
        <v>14</v>
      </c>
      <c r="N7">
        <v>17</v>
      </c>
      <c r="O7">
        <v>50</v>
      </c>
      <c r="P7">
        <v>83</v>
      </c>
      <c r="R7">
        <v>783</v>
      </c>
      <c r="S7">
        <v>40513</v>
      </c>
      <c r="T7">
        <v>40753</v>
      </c>
      <c r="U7" t="s">
        <v>655</v>
      </c>
      <c r="V7" t="s">
        <v>701</v>
      </c>
      <c r="AA7" s="17">
        <f t="shared" si="2"/>
        <v>2280475</v>
      </c>
      <c r="AB7" s="17" t="str">
        <f t="shared" si="3"/>
        <v>Commercial Vat Fryer</v>
      </c>
      <c r="AC7" s="9" t="str">
        <f t="shared" si="4"/>
        <v>Frymaster</v>
      </c>
      <c r="AD7" s="18" t="str">
        <f t="shared" si="5"/>
        <v>RE#14TC</v>
      </c>
      <c r="AE7" s="18">
        <f t="shared" si="6"/>
        <v>225</v>
      </c>
      <c r="AF7" s="18">
        <f t="shared" si="7"/>
        <v>22.5</v>
      </c>
    </row>
    <row r="8" spans="1:32" x14ac:dyDescent="0.25">
      <c r="A8" s="9" t="s">
        <v>630</v>
      </c>
      <c r="B8" s="12">
        <f>VLOOKUP(A8, 'Measures with Incentive Levels'!$A$1:$C$21, 2, FALSE)</f>
        <v>225</v>
      </c>
      <c r="C8" s="12">
        <f t="shared" si="1"/>
        <v>22.5</v>
      </c>
      <c r="D8">
        <v>2292391</v>
      </c>
      <c r="E8" t="s">
        <v>570</v>
      </c>
      <c r="F8" t="s">
        <v>685</v>
      </c>
      <c r="G8" t="s">
        <v>472</v>
      </c>
      <c r="H8" s="12" t="s">
        <v>472</v>
      </c>
      <c r="I8" s="12" t="s">
        <v>702</v>
      </c>
      <c r="J8" t="s">
        <v>691</v>
      </c>
      <c r="K8" t="s">
        <v>688</v>
      </c>
      <c r="L8" t="s">
        <v>653</v>
      </c>
      <c r="M8">
        <v>13</v>
      </c>
      <c r="N8">
        <v>14</v>
      </c>
      <c r="O8">
        <v>50</v>
      </c>
      <c r="P8">
        <v>87</v>
      </c>
      <c r="R8">
        <v>620</v>
      </c>
      <c r="S8">
        <v>42736</v>
      </c>
      <c r="T8">
        <v>42807</v>
      </c>
      <c r="U8" t="s">
        <v>655</v>
      </c>
      <c r="V8" t="s">
        <v>703</v>
      </c>
      <c r="AA8" s="17">
        <f t="shared" si="2"/>
        <v>2292391</v>
      </c>
      <c r="AB8" s="17" t="str">
        <f t="shared" si="3"/>
        <v>Commercial Vat Fryer</v>
      </c>
      <c r="AC8" s="9" t="str">
        <f t="shared" si="4"/>
        <v>Frymaster</v>
      </c>
      <c r="AD8" s="18" t="str">
        <f t="shared" si="5"/>
        <v>RE#14</v>
      </c>
      <c r="AE8" s="18">
        <f t="shared" si="6"/>
        <v>225</v>
      </c>
      <c r="AF8" s="18">
        <f t="shared" si="7"/>
        <v>22.5</v>
      </c>
    </row>
    <row r="9" spans="1:32" x14ac:dyDescent="0.25">
      <c r="A9" s="9" t="s">
        <v>630</v>
      </c>
      <c r="B9" s="12">
        <f>VLOOKUP(A9, 'Measures with Incentive Levels'!$A$1:$C$21, 2, FALSE)</f>
        <v>225</v>
      </c>
      <c r="C9" s="12">
        <f t="shared" si="1"/>
        <v>22.5</v>
      </c>
      <c r="D9">
        <v>2292171</v>
      </c>
      <c r="E9" t="s">
        <v>570</v>
      </c>
      <c r="F9" t="s">
        <v>685</v>
      </c>
      <c r="G9" t="s">
        <v>471</v>
      </c>
      <c r="H9" s="12" t="s">
        <v>471</v>
      </c>
      <c r="I9" s="12" t="s">
        <v>704</v>
      </c>
      <c r="J9" t="s">
        <v>691</v>
      </c>
      <c r="K9" t="s">
        <v>688</v>
      </c>
      <c r="L9" t="s">
        <v>653</v>
      </c>
      <c r="M9">
        <v>14</v>
      </c>
      <c r="N9">
        <v>14</v>
      </c>
      <c r="O9">
        <v>50</v>
      </c>
      <c r="P9">
        <v>83</v>
      </c>
      <c r="R9">
        <v>792</v>
      </c>
      <c r="S9">
        <v>40190</v>
      </c>
      <c r="T9">
        <v>40582</v>
      </c>
      <c r="U9" t="s">
        <v>664</v>
      </c>
      <c r="V9" t="s">
        <v>705</v>
      </c>
      <c r="AA9" s="17">
        <f t="shared" si="2"/>
        <v>2292171</v>
      </c>
      <c r="AB9" s="17" t="str">
        <f t="shared" si="3"/>
        <v>Commercial Vat Fryer</v>
      </c>
      <c r="AC9" s="9" t="str">
        <f t="shared" si="4"/>
        <v>Frymaster</v>
      </c>
      <c r="AD9" s="18" t="str">
        <f t="shared" si="5"/>
        <v>RE#17</v>
      </c>
      <c r="AE9" s="18">
        <f t="shared" si="6"/>
        <v>225</v>
      </c>
      <c r="AF9" s="18">
        <f t="shared" si="7"/>
        <v>22.5</v>
      </c>
    </row>
    <row r="10" spans="1:32" x14ac:dyDescent="0.25">
      <c r="A10" s="9" t="s">
        <v>630</v>
      </c>
      <c r="B10" s="12">
        <f>VLOOKUP(A10, 'Measures with Incentive Levels'!$A$1:$C$21, 2, FALSE)</f>
        <v>225</v>
      </c>
      <c r="C10" s="12">
        <f t="shared" si="1"/>
        <v>22.5</v>
      </c>
      <c r="D10">
        <v>2292088</v>
      </c>
      <c r="E10" t="s">
        <v>570</v>
      </c>
      <c r="F10" t="s">
        <v>685</v>
      </c>
      <c r="G10" t="s">
        <v>470</v>
      </c>
      <c r="H10" s="12" t="s">
        <v>470</v>
      </c>
      <c r="I10" s="12" t="s">
        <v>706</v>
      </c>
      <c r="J10" t="s">
        <v>707</v>
      </c>
      <c r="K10" t="s">
        <v>688</v>
      </c>
      <c r="L10" t="s">
        <v>653</v>
      </c>
      <c r="M10">
        <v>18</v>
      </c>
      <c r="N10">
        <v>14</v>
      </c>
      <c r="O10">
        <v>60</v>
      </c>
      <c r="P10">
        <v>89</v>
      </c>
      <c r="R10">
        <v>968</v>
      </c>
      <c r="S10">
        <v>41061</v>
      </c>
      <c r="T10">
        <v>41606</v>
      </c>
      <c r="U10" t="s">
        <v>655</v>
      </c>
      <c r="V10" t="s">
        <v>708</v>
      </c>
      <c r="AA10" s="17">
        <f t="shared" si="2"/>
        <v>2292088</v>
      </c>
      <c r="AB10" s="17" t="str">
        <f t="shared" si="3"/>
        <v>Commercial Vat Fryer</v>
      </c>
      <c r="AC10" s="9" t="str">
        <f t="shared" si="4"/>
        <v>Frymaster</v>
      </c>
      <c r="AD10" s="18" t="str">
        <f t="shared" si="5"/>
        <v>#1814E</v>
      </c>
      <c r="AE10" s="18">
        <f t="shared" si="6"/>
        <v>225</v>
      </c>
      <c r="AF10" s="18">
        <f t="shared" si="7"/>
        <v>22.5</v>
      </c>
    </row>
    <row r="11" spans="1:32" x14ac:dyDescent="0.25">
      <c r="A11" s="9" t="s">
        <v>630</v>
      </c>
      <c r="B11" s="12">
        <f>VLOOKUP(A11, 'Measures with Incentive Levels'!$A$1:$C$21, 2, FALSE)</f>
        <v>225</v>
      </c>
      <c r="C11" s="12">
        <f t="shared" si="1"/>
        <v>22.5</v>
      </c>
      <c r="D11">
        <v>2287380</v>
      </c>
      <c r="E11" t="s">
        <v>570</v>
      </c>
      <c r="F11" t="s">
        <v>685</v>
      </c>
      <c r="G11" t="s">
        <v>469</v>
      </c>
      <c r="H11" s="12" t="s">
        <v>469</v>
      </c>
      <c r="I11" s="12" t="s">
        <v>709</v>
      </c>
      <c r="J11" t="s">
        <v>691</v>
      </c>
      <c r="K11" t="s">
        <v>688</v>
      </c>
      <c r="L11" t="s">
        <v>653</v>
      </c>
      <c r="M11">
        <v>13</v>
      </c>
      <c r="N11">
        <v>16</v>
      </c>
      <c r="O11">
        <v>30</v>
      </c>
      <c r="P11">
        <v>87</v>
      </c>
      <c r="R11">
        <v>590</v>
      </c>
      <c r="S11">
        <v>42732</v>
      </c>
      <c r="T11">
        <v>42732</v>
      </c>
      <c r="U11" t="s">
        <v>655</v>
      </c>
      <c r="V11" t="s">
        <v>710</v>
      </c>
      <c r="AA11" s="17">
        <f t="shared" si="2"/>
        <v>2287380</v>
      </c>
      <c r="AB11" s="17" t="str">
        <f t="shared" si="3"/>
        <v>Commercial Vat Fryer</v>
      </c>
      <c r="AC11" s="9" t="str">
        <f t="shared" si="4"/>
        <v>Frymaster</v>
      </c>
      <c r="AD11" s="18" t="str">
        <f t="shared" si="5"/>
        <v>#FQE30U</v>
      </c>
      <c r="AE11" s="18">
        <f t="shared" si="6"/>
        <v>225</v>
      </c>
      <c r="AF11" s="18">
        <f t="shared" si="7"/>
        <v>22.5</v>
      </c>
    </row>
    <row r="12" spans="1:32" x14ac:dyDescent="0.25">
      <c r="A12" s="9" t="s">
        <v>630</v>
      </c>
      <c r="B12" s="12">
        <f>VLOOKUP(A12, 'Measures with Incentive Levels'!$A$1:$C$21, 2, FALSE)</f>
        <v>225</v>
      </c>
      <c r="C12" s="12">
        <f t="shared" si="1"/>
        <v>22.5</v>
      </c>
      <c r="D12">
        <v>2280531</v>
      </c>
      <c r="E12" t="s">
        <v>570</v>
      </c>
      <c r="F12" t="s">
        <v>685</v>
      </c>
      <c r="G12" t="s">
        <v>479</v>
      </c>
      <c r="H12" s="12" t="s">
        <v>479</v>
      </c>
      <c r="I12" s="12" t="s">
        <v>711</v>
      </c>
      <c r="J12" t="s">
        <v>691</v>
      </c>
      <c r="K12" t="s">
        <v>688</v>
      </c>
      <c r="L12" t="s">
        <v>653</v>
      </c>
      <c r="M12">
        <v>14</v>
      </c>
      <c r="N12">
        <v>17</v>
      </c>
      <c r="O12">
        <v>50</v>
      </c>
      <c r="P12">
        <v>86</v>
      </c>
      <c r="R12">
        <v>591</v>
      </c>
      <c r="S12">
        <v>40513</v>
      </c>
      <c r="T12">
        <v>40753</v>
      </c>
      <c r="U12" t="s">
        <v>655</v>
      </c>
      <c r="V12" t="s">
        <v>712</v>
      </c>
      <c r="AA12" s="17">
        <f t="shared" si="2"/>
        <v>2280531</v>
      </c>
      <c r="AB12" s="17" t="str">
        <f t="shared" si="3"/>
        <v>Commercial Vat Fryer</v>
      </c>
      <c r="AC12" s="9" t="str">
        <f t="shared" si="4"/>
        <v>Frymaster</v>
      </c>
      <c r="AD12" s="18" t="str">
        <f t="shared" si="5"/>
        <v>RE#17TC</v>
      </c>
      <c r="AE12" s="18">
        <f t="shared" si="6"/>
        <v>225</v>
      </c>
      <c r="AF12" s="18">
        <f t="shared" si="7"/>
        <v>22.5</v>
      </c>
    </row>
    <row r="13" spans="1:32" x14ac:dyDescent="0.25">
      <c r="A13" s="9" t="s">
        <v>630</v>
      </c>
      <c r="B13" s="12">
        <f>VLOOKUP(A13, 'Measures with Incentive Levels'!$A$1:$C$21, 2, FALSE)</f>
        <v>225</v>
      </c>
      <c r="C13" s="12">
        <f t="shared" si="1"/>
        <v>22.5</v>
      </c>
      <c r="D13">
        <v>2281798</v>
      </c>
      <c r="E13" t="s">
        <v>569</v>
      </c>
      <c r="F13" t="s">
        <v>713</v>
      </c>
      <c r="G13" t="s">
        <v>503</v>
      </c>
      <c r="H13" s="12" t="s">
        <v>503</v>
      </c>
      <c r="J13" t="s">
        <v>691</v>
      </c>
      <c r="K13" t="s">
        <v>688</v>
      </c>
      <c r="L13" t="s">
        <v>653</v>
      </c>
      <c r="M13">
        <v>14</v>
      </c>
      <c r="N13">
        <v>11</v>
      </c>
      <c r="O13">
        <v>65</v>
      </c>
      <c r="P13">
        <v>85</v>
      </c>
      <c r="R13">
        <v>782</v>
      </c>
      <c r="S13">
        <v>41156</v>
      </c>
      <c r="T13">
        <v>42662</v>
      </c>
      <c r="U13" t="s">
        <v>655</v>
      </c>
      <c r="V13" t="s">
        <v>714</v>
      </c>
      <c r="AA13" s="17">
        <f t="shared" si="2"/>
        <v>2281798</v>
      </c>
      <c r="AB13" s="17" t="str">
        <f t="shared" si="3"/>
        <v>Commercial Vat Fryer</v>
      </c>
      <c r="AC13" s="9" t="str">
        <f t="shared" si="4"/>
        <v>Henny Penny</v>
      </c>
      <c r="AD13" s="18" t="str">
        <f t="shared" si="5"/>
        <v>CFE-4#0</v>
      </c>
      <c r="AE13" s="18">
        <f t="shared" si="6"/>
        <v>225</v>
      </c>
      <c r="AF13" s="18">
        <f t="shared" si="7"/>
        <v>22.5</v>
      </c>
    </row>
    <row r="14" spans="1:32" x14ac:dyDescent="0.25">
      <c r="A14" s="9" t="s">
        <v>630</v>
      </c>
      <c r="B14" s="12">
        <f>VLOOKUP(A14, 'Measures with Incentive Levels'!$A$1:$C$21, 2, FALSE)</f>
        <v>225</v>
      </c>
      <c r="C14" s="12">
        <f t="shared" si="1"/>
        <v>22.5</v>
      </c>
      <c r="D14">
        <v>2282177</v>
      </c>
      <c r="E14" t="s">
        <v>569</v>
      </c>
      <c r="F14" t="s">
        <v>713</v>
      </c>
      <c r="G14" t="s">
        <v>467</v>
      </c>
      <c r="H14" s="12" t="s">
        <v>467</v>
      </c>
      <c r="J14" t="s">
        <v>691</v>
      </c>
      <c r="K14" t="s">
        <v>688</v>
      </c>
      <c r="L14" t="s">
        <v>653</v>
      </c>
      <c r="M14">
        <v>12</v>
      </c>
      <c r="N14">
        <v>10</v>
      </c>
      <c r="O14">
        <v>30</v>
      </c>
      <c r="P14">
        <v>87</v>
      </c>
      <c r="R14">
        <v>730</v>
      </c>
      <c r="S14">
        <v>42643</v>
      </c>
      <c r="T14">
        <v>42667</v>
      </c>
      <c r="U14" t="s">
        <v>655</v>
      </c>
      <c r="V14" t="s">
        <v>715</v>
      </c>
      <c r="AA14" s="17">
        <f t="shared" si="2"/>
        <v>2282177</v>
      </c>
      <c r="AB14" s="17" t="str">
        <f t="shared" si="3"/>
        <v>Commercial Vat Fryer</v>
      </c>
      <c r="AC14" s="9" t="str">
        <f t="shared" si="4"/>
        <v>Henny Penny</v>
      </c>
      <c r="AD14" s="18" t="str">
        <f t="shared" si="5"/>
        <v>LVE-20#</v>
      </c>
      <c r="AE14" s="18">
        <f t="shared" si="6"/>
        <v>225</v>
      </c>
      <c r="AF14" s="18">
        <f t="shared" si="7"/>
        <v>22.5</v>
      </c>
    </row>
    <row r="15" spans="1:32" x14ac:dyDescent="0.25">
      <c r="A15" s="9" t="s">
        <v>630</v>
      </c>
      <c r="B15" s="12">
        <f>VLOOKUP(A15, 'Measures with Incentive Levels'!$A$1:$C$21, 2, FALSE)</f>
        <v>225</v>
      </c>
      <c r="C15" s="12">
        <f t="shared" si="1"/>
        <v>22.5</v>
      </c>
      <c r="D15">
        <v>2282176</v>
      </c>
      <c r="E15" t="s">
        <v>569</v>
      </c>
      <c r="F15" t="s">
        <v>713</v>
      </c>
      <c r="G15" t="s">
        <v>716</v>
      </c>
      <c r="H15" s="12" t="s">
        <v>467</v>
      </c>
      <c r="J15" t="s">
        <v>687</v>
      </c>
      <c r="K15" t="s">
        <v>688</v>
      </c>
      <c r="L15" t="s">
        <v>653</v>
      </c>
      <c r="M15">
        <v>14</v>
      </c>
      <c r="N15">
        <v>10</v>
      </c>
      <c r="O15">
        <v>30</v>
      </c>
      <c r="P15">
        <v>85</v>
      </c>
      <c r="R15">
        <v>790</v>
      </c>
      <c r="S15">
        <v>42643</v>
      </c>
      <c r="T15">
        <v>42667</v>
      </c>
      <c r="U15" t="s">
        <v>655</v>
      </c>
      <c r="V15" t="s">
        <v>717</v>
      </c>
      <c r="AA15" s="17">
        <f t="shared" si="2"/>
        <v>2282176</v>
      </c>
      <c r="AB15" s="17" t="str">
        <f t="shared" si="3"/>
        <v>Commercial Vat Fryer</v>
      </c>
      <c r="AC15" s="9" t="str">
        <f t="shared" si="4"/>
        <v>Henny Penny</v>
      </c>
      <c r="AD15" s="18" t="str">
        <f t="shared" si="5"/>
        <v>LVE-20#</v>
      </c>
      <c r="AE15" s="18">
        <f t="shared" si="6"/>
        <v>225</v>
      </c>
      <c r="AF15" s="18">
        <f t="shared" si="7"/>
        <v>22.5</v>
      </c>
    </row>
    <row r="16" spans="1:32" x14ac:dyDescent="0.25">
      <c r="A16" s="9" t="s">
        <v>630</v>
      </c>
      <c r="B16" s="12">
        <f>VLOOKUP(A16, 'Measures with Incentive Levels'!$A$1:$C$21, 2, FALSE)</f>
        <v>225</v>
      </c>
      <c r="C16" s="12">
        <f t="shared" si="1"/>
        <v>22.5</v>
      </c>
      <c r="D16">
        <v>2282167</v>
      </c>
      <c r="E16" t="s">
        <v>569</v>
      </c>
      <c r="F16" t="s">
        <v>713</v>
      </c>
      <c r="G16" t="s">
        <v>466</v>
      </c>
      <c r="H16" s="12" t="s">
        <v>466</v>
      </c>
      <c r="J16" t="s">
        <v>691</v>
      </c>
      <c r="K16" t="s">
        <v>688</v>
      </c>
      <c r="L16" t="s">
        <v>653</v>
      </c>
      <c r="M16">
        <v>12</v>
      </c>
      <c r="N16">
        <v>6</v>
      </c>
      <c r="O16">
        <v>30</v>
      </c>
      <c r="P16">
        <v>85</v>
      </c>
      <c r="R16">
        <v>720</v>
      </c>
      <c r="S16">
        <v>42643</v>
      </c>
      <c r="T16">
        <v>42667</v>
      </c>
      <c r="U16" t="s">
        <v>655</v>
      </c>
      <c r="V16" t="s">
        <v>718</v>
      </c>
      <c r="AA16" s="17">
        <f t="shared" si="2"/>
        <v>2282167</v>
      </c>
      <c r="AB16" s="17" t="str">
        <f t="shared" si="3"/>
        <v>Commercial Vat Fryer</v>
      </c>
      <c r="AC16" s="9" t="str">
        <f t="shared" si="4"/>
        <v>Henny Penny</v>
      </c>
      <c r="AD16" s="18" t="str">
        <f t="shared" si="5"/>
        <v>EEE-14#</v>
      </c>
      <c r="AE16" s="18">
        <f t="shared" si="6"/>
        <v>225</v>
      </c>
      <c r="AF16" s="18">
        <f t="shared" si="7"/>
        <v>22.5</v>
      </c>
    </row>
    <row r="17" spans="1:32" x14ac:dyDescent="0.25">
      <c r="A17" s="9" t="s">
        <v>630</v>
      </c>
      <c r="B17" s="12">
        <f>VLOOKUP(A17, 'Measures with Incentive Levels'!$A$1:$C$21, 2, FALSE)</f>
        <v>225</v>
      </c>
      <c r="C17" s="12">
        <f t="shared" si="1"/>
        <v>22.5</v>
      </c>
      <c r="D17">
        <v>2282166</v>
      </c>
      <c r="E17" t="s">
        <v>569</v>
      </c>
      <c r="F17" t="s">
        <v>713</v>
      </c>
      <c r="G17" t="s">
        <v>719</v>
      </c>
      <c r="H17" s="12" t="s">
        <v>466</v>
      </c>
      <c r="J17" t="s">
        <v>687</v>
      </c>
      <c r="K17" t="s">
        <v>688</v>
      </c>
      <c r="L17" t="s">
        <v>653</v>
      </c>
      <c r="M17">
        <v>14</v>
      </c>
      <c r="N17">
        <v>6</v>
      </c>
      <c r="O17">
        <v>30</v>
      </c>
      <c r="P17">
        <v>86</v>
      </c>
      <c r="R17">
        <v>760</v>
      </c>
      <c r="S17">
        <v>42643</v>
      </c>
      <c r="T17">
        <v>42667</v>
      </c>
      <c r="U17" t="s">
        <v>655</v>
      </c>
      <c r="V17" t="s">
        <v>720</v>
      </c>
      <c r="AA17" s="17">
        <f t="shared" si="2"/>
        <v>2282166</v>
      </c>
      <c r="AB17" s="17" t="str">
        <f t="shared" si="3"/>
        <v>Commercial Vat Fryer</v>
      </c>
      <c r="AC17" s="9" t="str">
        <f t="shared" si="4"/>
        <v>Henny Penny</v>
      </c>
      <c r="AD17" s="18" t="str">
        <f t="shared" si="5"/>
        <v>EEE-14#</v>
      </c>
      <c r="AE17" s="18">
        <f t="shared" si="6"/>
        <v>225</v>
      </c>
      <c r="AF17" s="18">
        <f t="shared" si="7"/>
        <v>22.5</v>
      </c>
    </row>
    <row r="18" spans="1:32" x14ac:dyDescent="0.25">
      <c r="A18" s="9" t="s">
        <v>630</v>
      </c>
      <c r="B18" s="12">
        <f>VLOOKUP(A18, 'Measures with Incentive Levels'!$A$1:$C$21, 2, FALSE)</f>
        <v>225</v>
      </c>
      <c r="C18" s="12">
        <f t="shared" si="1"/>
        <v>22.5</v>
      </c>
      <c r="D18">
        <v>2281823</v>
      </c>
      <c r="E18" t="s">
        <v>569</v>
      </c>
      <c r="F18" t="s">
        <v>713</v>
      </c>
      <c r="G18" t="s">
        <v>506</v>
      </c>
      <c r="H18" s="12" t="s">
        <v>506</v>
      </c>
      <c r="J18" t="s">
        <v>691</v>
      </c>
      <c r="K18" t="s">
        <v>688</v>
      </c>
      <c r="L18" t="s">
        <v>653</v>
      </c>
      <c r="M18">
        <v>14</v>
      </c>
      <c r="N18">
        <v>11</v>
      </c>
      <c r="O18">
        <v>62</v>
      </c>
      <c r="P18">
        <v>85</v>
      </c>
      <c r="R18">
        <v>709</v>
      </c>
      <c r="S18">
        <v>42648</v>
      </c>
      <c r="T18">
        <v>42662</v>
      </c>
      <c r="U18" t="s">
        <v>655</v>
      </c>
      <c r="V18" t="s">
        <v>721</v>
      </c>
      <c r="AA18" s="17">
        <f t="shared" si="2"/>
        <v>2281823</v>
      </c>
      <c r="AB18" s="17" t="str">
        <f t="shared" si="3"/>
        <v>Commercial Vat Fryer</v>
      </c>
      <c r="AC18" s="9" t="str">
        <f t="shared" si="4"/>
        <v>Henny Penny</v>
      </c>
      <c r="AD18" s="18" t="str">
        <f t="shared" si="5"/>
        <v>OFE-32#</v>
      </c>
      <c r="AE18" s="18">
        <f t="shared" si="6"/>
        <v>225</v>
      </c>
      <c r="AF18" s="18">
        <f t="shared" si="7"/>
        <v>22.5</v>
      </c>
    </row>
    <row r="19" spans="1:32" x14ac:dyDescent="0.25">
      <c r="A19" s="9" t="s">
        <v>630</v>
      </c>
      <c r="B19" s="12">
        <f>VLOOKUP(A19, 'Measures with Incentive Levels'!$A$1:$C$21, 2, FALSE)</f>
        <v>225</v>
      </c>
      <c r="C19" s="12">
        <f t="shared" si="1"/>
        <v>22.5</v>
      </c>
      <c r="D19">
        <v>2281822</v>
      </c>
      <c r="E19" t="s">
        <v>569</v>
      </c>
      <c r="F19" t="s">
        <v>713</v>
      </c>
      <c r="G19" t="s">
        <v>505</v>
      </c>
      <c r="H19" s="12" t="s">
        <v>505</v>
      </c>
      <c r="J19" t="s">
        <v>691</v>
      </c>
      <c r="K19" t="s">
        <v>688</v>
      </c>
      <c r="L19" t="s">
        <v>653</v>
      </c>
      <c r="M19">
        <v>16</v>
      </c>
      <c r="N19">
        <v>11</v>
      </c>
      <c r="O19">
        <v>50</v>
      </c>
      <c r="P19">
        <v>84</v>
      </c>
      <c r="R19">
        <v>706</v>
      </c>
      <c r="S19">
        <v>42648</v>
      </c>
      <c r="T19">
        <v>42662</v>
      </c>
      <c r="U19" t="s">
        <v>655</v>
      </c>
      <c r="V19" t="s">
        <v>722</v>
      </c>
      <c r="AA19" s="17">
        <f t="shared" si="2"/>
        <v>2281822</v>
      </c>
      <c r="AB19" s="17" t="str">
        <f t="shared" si="3"/>
        <v>Commercial Vat Fryer</v>
      </c>
      <c r="AC19" s="9" t="str">
        <f t="shared" si="4"/>
        <v>Henny Penny</v>
      </c>
      <c r="AD19" s="18" t="str">
        <f t="shared" si="5"/>
        <v>OFE-32# Split</v>
      </c>
      <c r="AE19" s="18">
        <f t="shared" si="6"/>
        <v>225</v>
      </c>
      <c r="AF19" s="18">
        <f t="shared" si="7"/>
        <v>22.5</v>
      </c>
    </row>
    <row r="20" spans="1:32" x14ac:dyDescent="0.25">
      <c r="A20" s="9" t="s">
        <v>630</v>
      </c>
      <c r="B20" s="12">
        <f>VLOOKUP(A20, 'Measures with Incentive Levels'!$A$1:$C$21, 2, FALSE)</f>
        <v>225</v>
      </c>
      <c r="C20" s="12">
        <f t="shared" si="1"/>
        <v>22.5</v>
      </c>
      <c r="D20">
        <v>2281799</v>
      </c>
      <c r="E20" t="s">
        <v>569</v>
      </c>
      <c r="F20" t="s">
        <v>713</v>
      </c>
      <c r="G20" t="s">
        <v>504</v>
      </c>
      <c r="H20" s="12" t="s">
        <v>504</v>
      </c>
      <c r="J20" t="s">
        <v>691</v>
      </c>
      <c r="K20" t="s">
        <v>688</v>
      </c>
      <c r="L20" t="s">
        <v>653</v>
      </c>
      <c r="M20">
        <v>12</v>
      </c>
      <c r="N20">
        <v>6</v>
      </c>
      <c r="O20">
        <v>30</v>
      </c>
      <c r="P20">
        <v>83</v>
      </c>
      <c r="R20">
        <v>791</v>
      </c>
      <c r="S20">
        <v>40826</v>
      </c>
      <c r="T20">
        <v>42662</v>
      </c>
      <c r="U20" t="s">
        <v>655</v>
      </c>
      <c r="V20" t="s">
        <v>723</v>
      </c>
      <c r="AA20" s="17">
        <f t="shared" si="2"/>
        <v>2281799</v>
      </c>
      <c r="AB20" s="17" t="str">
        <f t="shared" si="3"/>
        <v>Commercial Vat Fryer</v>
      </c>
      <c r="AC20" s="9" t="str">
        <f t="shared" si="4"/>
        <v>Henny Penny</v>
      </c>
      <c r="AD20" s="18" t="str">
        <f t="shared" si="5"/>
        <v>EEE-15#</v>
      </c>
      <c r="AE20" s="18">
        <f t="shared" si="6"/>
        <v>225</v>
      </c>
      <c r="AF20" s="18">
        <f t="shared" si="7"/>
        <v>22.5</v>
      </c>
    </row>
    <row r="21" spans="1:32" x14ac:dyDescent="0.25">
      <c r="A21" s="9" t="s">
        <v>630</v>
      </c>
      <c r="B21" s="12">
        <f>VLOOKUP(A21, 'Measures with Incentive Levels'!$A$1:$C$21, 2, FALSE)</f>
        <v>225</v>
      </c>
      <c r="C21" s="12">
        <f t="shared" si="1"/>
        <v>22.5</v>
      </c>
      <c r="D21">
        <v>2281537</v>
      </c>
      <c r="E21" t="s">
        <v>569</v>
      </c>
      <c r="F21" t="s">
        <v>713</v>
      </c>
      <c r="G21" t="s">
        <v>502</v>
      </c>
      <c r="H21" s="12" t="s">
        <v>502</v>
      </c>
      <c r="J21" t="s">
        <v>691</v>
      </c>
      <c r="K21" t="s">
        <v>688</v>
      </c>
      <c r="L21" t="s">
        <v>653</v>
      </c>
      <c r="M21">
        <v>12</v>
      </c>
      <c r="N21">
        <v>13</v>
      </c>
      <c r="O21">
        <v>48</v>
      </c>
      <c r="P21">
        <v>84</v>
      </c>
      <c r="R21">
        <v>800</v>
      </c>
      <c r="S21">
        <v>42461</v>
      </c>
      <c r="T21">
        <v>42482</v>
      </c>
      <c r="U21" t="s">
        <v>655</v>
      </c>
      <c r="V21" t="s">
        <v>724</v>
      </c>
      <c r="AA21" s="17">
        <f t="shared" si="2"/>
        <v>2281537</v>
      </c>
      <c r="AB21" s="17" t="str">
        <f t="shared" si="3"/>
        <v>Commercial Vat Fryer</v>
      </c>
      <c r="AC21" s="9" t="str">
        <f t="shared" si="4"/>
        <v>Henny Penny</v>
      </c>
      <c r="AD21" s="18" t="str">
        <f t="shared" si="5"/>
        <v>CFE-415</v>
      </c>
      <c r="AE21" s="18">
        <f t="shared" si="6"/>
        <v>225</v>
      </c>
      <c r="AF21" s="18">
        <f t="shared" si="7"/>
        <v>22.5</v>
      </c>
    </row>
    <row r="22" spans="1:32" x14ac:dyDescent="0.25">
      <c r="A22" s="9" t="s">
        <v>630</v>
      </c>
      <c r="B22" s="12">
        <f>VLOOKUP(A22, 'Measures with Incentive Levels'!$A$1:$C$21, 2, FALSE)</f>
        <v>225</v>
      </c>
      <c r="C22" s="12">
        <f t="shared" si="1"/>
        <v>22.5</v>
      </c>
      <c r="D22">
        <v>2281936</v>
      </c>
      <c r="E22" t="s">
        <v>572</v>
      </c>
      <c r="F22" t="s">
        <v>725</v>
      </c>
      <c r="G22" t="s">
        <v>507</v>
      </c>
      <c r="H22" s="12" t="s">
        <v>507</v>
      </c>
      <c r="J22" t="s">
        <v>707</v>
      </c>
      <c r="K22" t="s">
        <v>688</v>
      </c>
      <c r="L22" t="s">
        <v>653</v>
      </c>
      <c r="M22">
        <v>18</v>
      </c>
      <c r="N22">
        <v>24</v>
      </c>
      <c r="O22">
        <v>70</v>
      </c>
      <c r="P22">
        <v>82</v>
      </c>
      <c r="R22">
        <v>1019</v>
      </c>
      <c r="S22">
        <v>41776</v>
      </c>
      <c r="T22">
        <v>42663</v>
      </c>
      <c r="U22" t="s">
        <v>655</v>
      </c>
      <c r="V22" t="s">
        <v>726</v>
      </c>
      <c r="AA22" s="17">
        <f t="shared" si="2"/>
        <v>2281936</v>
      </c>
      <c r="AB22" s="17" t="str">
        <f t="shared" si="3"/>
        <v>Commercial Vat Fryer</v>
      </c>
      <c r="AC22" s="9" t="str">
        <f t="shared" si="4"/>
        <v>Anetsberger LLC</v>
      </c>
      <c r="AD22" s="18" t="str">
        <f t="shared" si="5"/>
        <v>AEH184</v>
      </c>
      <c r="AE22" s="18">
        <f t="shared" si="6"/>
        <v>225</v>
      </c>
      <c r="AF22" s="18">
        <f t="shared" si="7"/>
        <v>22.5</v>
      </c>
    </row>
    <row r="23" spans="1:32" x14ac:dyDescent="0.25">
      <c r="A23" s="9" t="s">
        <v>630</v>
      </c>
      <c r="B23" s="12">
        <f>VLOOKUP(A23, 'Measures with Incentive Levels'!$A$1:$C$21, 2, FALSE)</f>
        <v>225</v>
      </c>
      <c r="C23" s="12">
        <f t="shared" si="1"/>
        <v>22.5</v>
      </c>
      <c r="D23">
        <v>2281937</v>
      </c>
      <c r="E23" t="s">
        <v>572</v>
      </c>
      <c r="F23" t="s">
        <v>727</v>
      </c>
      <c r="G23" t="s">
        <v>508</v>
      </c>
      <c r="H23" s="12" t="s">
        <v>508</v>
      </c>
      <c r="J23" t="s">
        <v>707</v>
      </c>
      <c r="K23" t="s">
        <v>688</v>
      </c>
      <c r="L23" t="s">
        <v>653</v>
      </c>
      <c r="M23">
        <v>18</v>
      </c>
      <c r="N23">
        <v>24</v>
      </c>
      <c r="O23">
        <v>70</v>
      </c>
      <c r="P23">
        <v>82</v>
      </c>
      <c r="R23">
        <v>1019</v>
      </c>
      <c r="S23">
        <v>41776</v>
      </c>
      <c r="T23">
        <v>42663</v>
      </c>
      <c r="U23" t="s">
        <v>655</v>
      </c>
      <c r="V23" t="s">
        <v>728</v>
      </c>
      <c r="AA23" s="17">
        <f t="shared" si="2"/>
        <v>2281937</v>
      </c>
      <c r="AB23" s="17" t="str">
        <f t="shared" si="3"/>
        <v>Commercial Vat Fryer</v>
      </c>
      <c r="AC23" s="9" t="str">
        <f t="shared" si="4"/>
        <v>Pitco</v>
      </c>
      <c r="AD23" s="18" t="str">
        <f t="shared" si="5"/>
        <v>SOE184</v>
      </c>
      <c r="AE23" s="18">
        <f t="shared" si="6"/>
        <v>225</v>
      </c>
      <c r="AF23" s="18">
        <f t="shared" si="7"/>
        <v>22.5</v>
      </c>
    </row>
    <row r="24" spans="1:32" x14ac:dyDescent="0.25">
      <c r="A24" s="9" t="s">
        <v>630</v>
      </c>
      <c r="B24" s="12">
        <f>VLOOKUP(A24, 'Measures with Incentive Levels'!$A$1:$C$21, 2, FALSE)</f>
        <v>225</v>
      </c>
      <c r="C24" s="12">
        <f t="shared" si="1"/>
        <v>22.5</v>
      </c>
      <c r="D24">
        <v>2281938</v>
      </c>
      <c r="E24" t="s">
        <v>572</v>
      </c>
      <c r="F24" t="s">
        <v>725</v>
      </c>
      <c r="G24" t="s">
        <v>509</v>
      </c>
      <c r="H24" s="12" t="s">
        <v>509</v>
      </c>
      <c r="J24" t="s">
        <v>707</v>
      </c>
      <c r="K24" t="s">
        <v>688</v>
      </c>
      <c r="L24" t="s">
        <v>653</v>
      </c>
      <c r="M24">
        <v>18</v>
      </c>
      <c r="N24">
        <v>19</v>
      </c>
      <c r="O24">
        <v>90</v>
      </c>
      <c r="P24">
        <v>80</v>
      </c>
      <c r="R24">
        <v>1059</v>
      </c>
      <c r="S24">
        <v>41776</v>
      </c>
      <c r="T24">
        <v>42663</v>
      </c>
      <c r="U24" t="s">
        <v>655</v>
      </c>
      <c r="V24" t="s">
        <v>729</v>
      </c>
      <c r="AA24" s="17">
        <f t="shared" si="2"/>
        <v>2281938</v>
      </c>
      <c r="AB24" s="17" t="str">
        <f t="shared" si="3"/>
        <v>Commercial Vat Fryer</v>
      </c>
      <c r="AC24" s="9" t="str">
        <f t="shared" si="4"/>
        <v>Anetsberger LLC</v>
      </c>
      <c r="AD24" s="18" t="str">
        <f t="shared" si="5"/>
        <v>AEH18</v>
      </c>
      <c r="AE24" s="18">
        <f t="shared" si="6"/>
        <v>225</v>
      </c>
      <c r="AF24" s="18">
        <f t="shared" si="7"/>
        <v>22.5</v>
      </c>
    </row>
    <row r="25" spans="1:32" x14ac:dyDescent="0.25">
      <c r="A25" s="9" t="s">
        <v>630</v>
      </c>
      <c r="B25" s="12">
        <f>VLOOKUP(A25, 'Measures with Incentive Levels'!$A$1:$C$21, 2, FALSE)</f>
        <v>225</v>
      </c>
      <c r="C25" s="12">
        <f t="shared" si="1"/>
        <v>22.5</v>
      </c>
      <c r="D25">
        <v>2281939</v>
      </c>
      <c r="E25" t="s">
        <v>572</v>
      </c>
      <c r="F25" t="s">
        <v>727</v>
      </c>
      <c r="G25" t="s">
        <v>510</v>
      </c>
      <c r="H25" s="12" t="s">
        <v>510</v>
      </c>
      <c r="J25" t="s">
        <v>707</v>
      </c>
      <c r="K25" t="s">
        <v>688</v>
      </c>
      <c r="L25" t="s">
        <v>653</v>
      </c>
      <c r="M25">
        <v>18</v>
      </c>
      <c r="N25">
        <v>19</v>
      </c>
      <c r="O25">
        <v>90</v>
      </c>
      <c r="P25">
        <v>80</v>
      </c>
      <c r="R25">
        <v>1059</v>
      </c>
      <c r="S25">
        <v>41776</v>
      </c>
      <c r="T25">
        <v>42663</v>
      </c>
      <c r="U25" t="s">
        <v>655</v>
      </c>
      <c r="V25" t="s">
        <v>730</v>
      </c>
      <c r="AA25" s="17">
        <f t="shared" si="2"/>
        <v>2281939</v>
      </c>
      <c r="AB25" s="17" t="str">
        <f t="shared" si="3"/>
        <v>Commercial Vat Fryer</v>
      </c>
      <c r="AC25" s="9" t="str">
        <f t="shared" si="4"/>
        <v>Pitco</v>
      </c>
      <c r="AD25" s="18" t="str">
        <f t="shared" si="5"/>
        <v>SOE18</v>
      </c>
      <c r="AE25" s="18">
        <f t="shared" si="6"/>
        <v>225</v>
      </c>
      <c r="AF25" s="18">
        <f t="shared" si="7"/>
        <v>22.5</v>
      </c>
    </row>
    <row r="26" spans="1:32" x14ac:dyDescent="0.25">
      <c r="A26" s="9" t="s">
        <v>630</v>
      </c>
      <c r="B26" s="12">
        <f>VLOOKUP(A26, 'Measures with Incentive Levels'!$A$1:$C$21, 2, FALSE)</f>
        <v>225</v>
      </c>
      <c r="C26" s="12">
        <f t="shared" si="1"/>
        <v>22.5</v>
      </c>
      <c r="D26">
        <v>2281940</v>
      </c>
      <c r="E26" t="s">
        <v>572</v>
      </c>
      <c r="F26" t="s">
        <v>727</v>
      </c>
      <c r="G26" t="s">
        <v>511</v>
      </c>
      <c r="H26" s="12" t="s">
        <v>511</v>
      </c>
      <c r="J26" t="s">
        <v>691</v>
      </c>
      <c r="K26" t="s">
        <v>688</v>
      </c>
      <c r="L26" t="s">
        <v>653</v>
      </c>
      <c r="M26">
        <v>14</v>
      </c>
      <c r="N26">
        <v>14</v>
      </c>
      <c r="O26">
        <v>50</v>
      </c>
      <c r="P26">
        <v>87</v>
      </c>
      <c r="R26">
        <v>637</v>
      </c>
      <c r="S26">
        <v>40756</v>
      </c>
      <c r="T26">
        <v>42663</v>
      </c>
      <c r="U26" t="s">
        <v>655</v>
      </c>
      <c r="V26" t="s">
        <v>731</v>
      </c>
      <c r="AA26" s="17">
        <f t="shared" si="2"/>
        <v>2281940</v>
      </c>
      <c r="AB26" s="17" t="str">
        <f t="shared" si="3"/>
        <v>Commercial Vat Fryer</v>
      </c>
      <c r="AC26" s="9" t="str">
        <f t="shared" si="4"/>
        <v>Pitco</v>
      </c>
      <c r="AD26" s="18" t="str">
        <f t="shared" si="5"/>
        <v>SEF14R</v>
      </c>
      <c r="AE26" s="18">
        <f t="shared" si="6"/>
        <v>225</v>
      </c>
      <c r="AF26" s="18">
        <f t="shared" si="7"/>
        <v>22.5</v>
      </c>
    </row>
    <row r="27" spans="1:32" x14ac:dyDescent="0.25">
      <c r="A27" s="9" t="s">
        <v>630</v>
      </c>
      <c r="B27" s="12">
        <f>VLOOKUP(A27, 'Measures with Incentive Levels'!$A$1:$C$21, 2, FALSE)</f>
        <v>225</v>
      </c>
      <c r="C27" s="12">
        <f t="shared" si="1"/>
        <v>22.5</v>
      </c>
      <c r="D27">
        <v>2281941</v>
      </c>
      <c r="E27" t="s">
        <v>572</v>
      </c>
      <c r="F27" t="s">
        <v>727</v>
      </c>
      <c r="G27" t="s">
        <v>512</v>
      </c>
      <c r="H27" s="12" t="s">
        <v>512</v>
      </c>
      <c r="J27" t="s">
        <v>691</v>
      </c>
      <c r="K27" t="s">
        <v>688</v>
      </c>
      <c r="L27" t="s">
        <v>653</v>
      </c>
      <c r="M27">
        <v>14</v>
      </c>
      <c r="N27">
        <v>14</v>
      </c>
      <c r="O27">
        <v>50</v>
      </c>
      <c r="P27">
        <v>87</v>
      </c>
      <c r="R27">
        <v>637</v>
      </c>
      <c r="S27">
        <v>40756</v>
      </c>
      <c r="T27">
        <v>42663</v>
      </c>
      <c r="U27" t="s">
        <v>655</v>
      </c>
      <c r="V27" t="s">
        <v>732</v>
      </c>
      <c r="AA27" s="17">
        <f t="shared" si="2"/>
        <v>2281941</v>
      </c>
      <c r="AB27" s="17" t="str">
        <f t="shared" si="3"/>
        <v>Commercial Vat Fryer</v>
      </c>
      <c r="AC27" s="9" t="str">
        <f t="shared" si="4"/>
        <v>Pitco</v>
      </c>
      <c r="AD27" s="18" t="str">
        <f t="shared" si="5"/>
        <v>SFSE14R</v>
      </c>
      <c r="AE27" s="18">
        <f t="shared" si="6"/>
        <v>225</v>
      </c>
      <c r="AF27" s="18">
        <f t="shared" si="7"/>
        <v>22.5</v>
      </c>
    </row>
    <row r="28" spans="1:32" x14ac:dyDescent="0.25">
      <c r="A28" s="9" t="s">
        <v>630</v>
      </c>
      <c r="B28" s="12">
        <f>VLOOKUP(A28, 'Measures with Incentive Levels'!$A$1:$C$21, 2, FALSE)</f>
        <v>225</v>
      </c>
      <c r="C28" s="12">
        <f t="shared" si="1"/>
        <v>22.5</v>
      </c>
      <c r="D28">
        <v>2281942</v>
      </c>
      <c r="E28" t="s">
        <v>572</v>
      </c>
      <c r="F28" t="s">
        <v>727</v>
      </c>
      <c r="G28" t="s">
        <v>513</v>
      </c>
      <c r="H28" s="12" t="s">
        <v>513</v>
      </c>
      <c r="J28" t="s">
        <v>691</v>
      </c>
      <c r="K28" t="s">
        <v>688</v>
      </c>
      <c r="L28" t="s">
        <v>653</v>
      </c>
      <c r="M28">
        <v>14</v>
      </c>
      <c r="N28">
        <v>14</v>
      </c>
      <c r="O28">
        <v>50</v>
      </c>
      <c r="P28">
        <v>87</v>
      </c>
      <c r="R28">
        <v>637</v>
      </c>
      <c r="S28">
        <v>40756</v>
      </c>
      <c r="T28">
        <v>42663</v>
      </c>
      <c r="U28" t="s">
        <v>655</v>
      </c>
      <c r="V28" t="s">
        <v>733</v>
      </c>
      <c r="AA28" s="17">
        <f t="shared" si="2"/>
        <v>2281942</v>
      </c>
      <c r="AB28" s="17" t="str">
        <f t="shared" si="3"/>
        <v>Commercial Vat Fryer</v>
      </c>
      <c r="AC28" s="9" t="str">
        <f t="shared" si="4"/>
        <v>Pitco</v>
      </c>
      <c r="AD28" s="18" t="str">
        <f t="shared" si="5"/>
        <v>SE14R</v>
      </c>
      <c r="AE28" s="18">
        <f t="shared" si="6"/>
        <v>225</v>
      </c>
      <c r="AF28" s="18">
        <f t="shared" si="7"/>
        <v>22.5</v>
      </c>
    </row>
    <row r="29" spans="1:32" x14ac:dyDescent="0.25">
      <c r="A29" s="9" t="s">
        <v>630</v>
      </c>
      <c r="B29" s="12">
        <f>VLOOKUP(A29, 'Measures with Incentive Levels'!$A$1:$C$21, 2, FALSE)</f>
        <v>225</v>
      </c>
      <c r="C29" s="12">
        <f t="shared" si="1"/>
        <v>22.5</v>
      </c>
      <c r="D29">
        <v>2281944</v>
      </c>
      <c r="E29" t="s">
        <v>572</v>
      </c>
      <c r="F29" t="s">
        <v>727</v>
      </c>
      <c r="G29" t="s">
        <v>514</v>
      </c>
      <c r="H29" s="12" t="s">
        <v>514</v>
      </c>
      <c r="J29" t="s">
        <v>691</v>
      </c>
      <c r="K29" t="s">
        <v>688</v>
      </c>
      <c r="L29" t="s">
        <v>653</v>
      </c>
      <c r="M29">
        <v>14</v>
      </c>
      <c r="N29">
        <v>14</v>
      </c>
      <c r="O29">
        <v>50</v>
      </c>
      <c r="P29">
        <v>87</v>
      </c>
      <c r="R29">
        <v>656</v>
      </c>
      <c r="S29">
        <v>40756</v>
      </c>
      <c r="T29">
        <v>42663</v>
      </c>
      <c r="U29" t="s">
        <v>655</v>
      </c>
      <c r="V29" t="s">
        <v>734</v>
      </c>
      <c r="AA29" s="17">
        <f t="shared" si="2"/>
        <v>2281944</v>
      </c>
      <c r="AB29" s="17" t="str">
        <f t="shared" si="3"/>
        <v>Commercial Vat Fryer</v>
      </c>
      <c r="AC29" s="9" t="str">
        <f t="shared" si="4"/>
        <v>Pitco</v>
      </c>
      <c r="AD29" s="18" t="str">
        <f t="shared" si="5"/>
        <v>SE14X</v>
      </c>
      <c r="AE29" s="18">
        <f t="shared" si="6"/>
        <v>225</v>
      </c>
      <c r="AF29" s="18">
        <f t="shared" si="7"/>
        <v>22.5</v>
      </c>
    </row>
    <row r="30" spans="1:32" x14ac:dyDescent="0.25">
      <c r="A30" s="9" t="s">
        <v>630</v>
      </c>
      <c r="B30" s="12">
        <f>VLOOKUP(A30, 'Measures with Incentive Levels'!$A$1:$C$21, 2, FALSE)</f>
        <v>225</v>
      </c>
      <c r="C30" s="12">
        <f t="shared" si="1"/>
        <v>22.5</v>
      </c>
      <c r="D30">
        <v>2281945</v>
      </c>
      <c r="E30" t="s">
        <v>572</v>
      </c>
      <c r="F30" t="s">
        <v>727</v>
      </c>
      <c r="G30" t="s">
        <v>515</v>
      </c>
      <c r="H30" s="12" t="s">
        <v>515</v>
      </c>
      <c r="J30" t="s">
        <v>691</v>
      </c>
      <c r="K30" t="s">
        <v>688</v>
      </c>
      <c r="L30" t="s">
        <v>653</v>
      </c>
      <c r="M30">
        <v>14</v>
      </c>
      <c r="N30">
        <v>14</v>
      </c>
      <c r="O30">
        <v>50</v>
      </c>
      <c r="P30">
        <v>87</v>
      </c>
      <c r="R30">
        <v>656</v>
      </c>
      <c r="S30">
        <v>40756</v>
      </c>
      <c r="T30">
        <v>42663</v>
      </c>
      <c r="U30" t="s">
        <v>655</v>
      </c>
      <c r="V30" t="s">
        <v>735</v>
      </c>
      <c r="AA30" s="17">
        <f t="shared" si="2"/>
        <v>2281945</v>
      </c>
      <c r="AB30" s="17" t="str">
        <f t="shared" si="3"/>
        <v>Commercial Vat Fryer</v>
      </c>
      <c r="AC30" s="9" t="str">
        <f t="shared" si="4"/>
        <v>Pitco</v>
      </c>
      <c r="AD30" s="18" t="str">
        <f t="shared" si="5"/>
        <v>MEII</v>
      </c>
      <c r="AE30" s="18">
        <f t="shared" si="6"/>
        <v>225</v>
      </c>
      <c r="AF30" s="18">
        <f t="shared" si="7"/>
        <v>22.5</v>
      </c>
    </row>
    <row r="31" spans="1:32" x14ac:dyDescent="0.25">
      <c r="A31" s="9" t="s">
        <v>630</v>
      </c>
      <c r="B31" s="12">
        <f>VLOOKUP(A31, 'Measures with Incentive Levels'!$A$1:$C$21, 2, FALSE)</f>
        <v>225</v>
      </c>
      <c r="C31" s="12">
        <f t="shared" si="1"/>
        <v>22.5</v>
      </c>
      <c r="D31">
        <v>2281946</v>
      </c>
      <c r="E31" t="s">
        <v>572</v>
      </c>
      <c r="F31" t="s">
        <v>727</v>
      </c>
      <c r="G31" t="s">
        <v>516</v>
      </c>
      <c r="H31" s="12" t="s">
        <v>516</v>
      </c>
      <c r="J31" t="s">
        <v>691</v>
      </c>
      <c r="K31" t="s">
        <v>688</v>
      </c>
      <c r="L31" t="s">
        <v>653</v>
      </c>
      <c r="M31">
        <v>14</v>
      </c>
      <c r="N31">
        <v>14</v>
      </c>
      <c r="O31">
        <v>50</v>
      </c>
      <c r="P31">
        <v>87</v>
      </c>
      <c r="R31">
        <v>656</v>
      </c>
      <c r="S31">
        <v>40756</v>
      </c>
      <c r="T31">
        <v>42663</v>
      </c>
      <c r="U31" t="s">
        <v>655</v>
      </c>
      <c r="V31" t="s">
        <v>736</v>
      </c>
      <c r="AA31" s="17">
        <f t="shared" si="2"/>
        <v>2281946</v>
      </c>
      <c r="AB31" s="17" t="str">
        <f t="shared" si="3"/>
        <v>Commercial Vat Fryer</v>
      </c>
      <c r="AC31" s="9" t="str">
        <f t="shared" si="4"/>
        <v>Pitco</v>
      </c>
      <c r="AD31" s="18" t="str">
        <f t="shared" si="5"/>
        <v>SEF14X</v>
      </c>
      <c r="AE31" s="18">
        <f t="shared" si="6"/>
        <v>225</v>
      </c>
      <c r="AF31" s="18">
        <f t="shared" si="7"/>
        <v>22.5</v>
      </c>
    </row>
    <row r="32" spans="1:32" x14ac:dyDescent="0.25">
      <c r="A32" s="9" t="s">
        <v>630</v>
      </c>
      <c r="B32" s="12">
        <f>VLOOKUP(A32, 'Measures with Incentive Levels'!$A$1:$C$21, 2, FALSE)</f>
        <v>225</v>
      </c>
      <c r="C32" s="12">
        <f t="shared" si="1"/>
        <v>22.5</v>
      </c>
      <c r="D32">
        <v>2281947</v>
      </c>
      <c r="E32" t="s">
        <v>572</v>
      </c>
      <c r="F32" t="s">
        <v>727</v>
      </c>
      <c r="G32" t="s">
        <v>517</v>
      </c>
      <c r="H32" s="12" t="s">
        <v>517</v>
      </c>
      <c r="J32" t="s">
        <v>691</v>
      </c>
      <c r="K32" t="s">
        <v>688</v>
      </c>
      <c r="L32" t="s">
        <v>653</v>
      </c>
      <c r="M32">
        <v>14</v>
      </c>
      <c r="N32">
        <v>14</v>
      </c>
      <c r="O32">
        <v>50</v>
      </c>
      <c r="P32">
        <v>87</v>
      </c>
      <c r="R32">
        <v>656</v>
      </c>
      <c r="S32">
        <v>40756</v>
      </c>
      <c r="T32">
        <v>42663</v>
      </c>
      <c r="U32" t="s">
        <v>655</v>
      </c>
      <c r="V32" t="s">
        <v>737</v>
      </c>
      <c r="AA32" s="17">
        <f t="shared" si="2"/>
        <v>2281947</v>
      </c>
      <c r="AB32" s="17" t="str">
        <f t="shared" si="3"/>
        <v>Commercial Vat Fryer</v>
      </c>
      <c r="AC32" s="9" t="str">
        <f t="shared" si="4"/>
        <v>Pitco</v>
      </c>
      <c r="AD32" s="18" t="str">
        <f t="shared" si="5"/>
        <v>SEH50</v>
      </c>
      <c r="AE32" s="18">
        <f t="shared" si="6"/>
        <v>225</v>
      </c>
      <c r="AF32" s="18">
        <f t="shared" si="7"/>
        <v>22.5</v>
      </c>
    </row>
    <row r="33" spans="1:32" x14ac:dyDescent="0.25">
      <c r="A33" s="9" t="s">
        <v>630</v>
      </c>
      <c r="B33" s="12">
        <f>VLOOKUP(A33, 'Measures with Incentive Levels'!$A$1:$C$21, 2, FALSE)</f>
        <v>225</v>
      </c>
      <c r="C33" s="12">
        <f t="shared" si="1"/>
        <v>22.5</v>
      </c>
      <c r="D33">
        <v>2281948</v>
      </c>
      <c r="E33" t="s">
        <v>572</v>
      </c>
      <c r="F33" t="s">
        <v>727</v>
      </c>
      <c r="G33" t="s">
        <v>518</v>
      </c>
      <c r="H33" s="12" t="s">
        <v>518</v>
      </c>
      <c r="J33" t="s">
        <v>691</v>
      </c>
      <c r="K33" t="s">
        <v>688</v>
      </c>
      <c r="L33" t="s">
        <v>653</v>
      </c>
      <c r="M33">
        <v>14</v>
      </c>
      <c r="N33">
        <v>14</v>
      </c>
      <c r="O33">
        <v>50</v>
      </c>
      <c r="P33">
        <v>87</v>
      </c>
      <c r="R33">
        <v>656</v>
      </c>
      <c r="S33">
        <v>40756</v>
      </c>
      <c r="T33">
        <v>42663</v>
      </c>
      <c r="U33" t="s">
        <v>655</v>
      </c>
      <c r="V33" t="s">
        <v>738</v>
      </c>
      <c r="AA33" s="17">
        <f t="shared" si="2"/>
        <v>2281948</v>
      </c>
      <c r="AB33" s="17" t="str">
        <f t="shared" si="3"/>
        <v>Commercial Vat Fryer</v>
      </c>
      <c r="AC33" s="9" t="str">
        <f t="shared" si="4"/>
        <v>Pitco</v>
      </c>
      <c r="AD33" s="18" t="str">
        <f t="shared" si="5"/>
        <v>SFSE14X</v>
      </c>
      <c r="AE33" s="18">
        <f t="shared" si="6"/>
        <v>225</v>
      </c>
      <c r="AF33" s="18">
        <f t="shared" si="7"/>
        <v>22.5</v>
      </c>
    </row>
    <row r="34" spans="1:32" x14ac:dyDescent="0.25">
      <c r="A34" s="9" t="s">
        <v>630</v>
      </c>
      <c r="B34" s="12">
        <f>VLOOKUP(A34, 'Measures with Incentive Levels'!$A$1:$C$21, 2, FALSE)</f>
        <v>225</v>
      </c>
      <c r="C34" s="12">
        <f t="shared" si="1"/>
        <v>22.5</v>
      </c>
      <c r="D34">
        <v>2281949</v>
      </c>
      <c r="E34" t="s">
        <v>572</v>
      </c>
      <c r="F34" t="s">
        <v>727</v>
      </c>
      <c r="G34" t="s">
        <v>519</v>
      </c>
      <c r="H34" s="12" t="s">
        <v>519</v>
      </c>
      <c r="J34" t="s">
        <v>707</v>
      </c>
      <c r="K34" t="s">
        <v>688</v>
      </c>
      <c r="L34" t="s">
        <v>653</v>
      </c>
      <c r="M34">
        <v>18</v>
      </c>
      <c r="N34">
        <v>18</v>
      </c>
      <c r="O34">
        <v>70</v>
      </c>
      <c r="P34">
        <v>87</v>
      </c>
      <c r="R34">
        <v>958</v>
      </c>
      <c r="S34">
        <v>40756</v>
      </c>
      <c r="T34">
        <v>42663</v>
      </c>
      <c r="U34" t="s">
        <v>655</v>
      </c>
      <c r="V34" t="s">
        <v>739</v>
      </c>
      <c r="AA34" s="17">
        <f t="shared" si="2"/>
        <v>2281949</v>
      </c>
      <c r="AB34" s="17" t="str">
        <f t="shared" si="3"/>
        <v>Commercial Vat Fryer</v>
      </c>
      <c r="AC34" s="9" t="str">
        <f t="shared" si="4"/>
        <v>Pitco</v>
      </c>
      <c r="AD34" s="18" t="str">
        <f t="shared" si="5"/>
        <v>SE18</v>
      </c>
      <c r="AE34" s="18">
        <f t="shared" si="6"/>
        <v>225</v>
      </c>
      <c r="AF34" s="18">
        <f t="shared" si="7"/>
        <v>22.5</v>
      </c>
    </row>
    <row r="35" spans="1:32" x14ac:dyDescent="0.25">
      <c r="A35" s="9" t="s">
        <v>630</v>
      </c>
      <c r="B35" s="12">
        <f>VLOOKUP(A35, 'Measures with Incentive Levels'!$A$1:$C$21, 2, FALSE)</f>
        <v>225</v>
      </c>
      <c r="C35" s="12">
        <f t="shared" si="1"/>
        <v>22.5</v>
      </c>
      <c r="D35">
        <v>2281950</v>
      </c>
      <c r="E35" t="s">
        <v>572</v>
      </c>
      <c r="F35" t="s">
        <v>727</v>
      </c>
      <c r="G35" t="s">
        <v>520</v>
      </c>
      <c r="H35" s="12" t="s">
        <v>520</v>
      </c>
      <c r="J35" t="s">
        <v>707</v>
      </c>
      <c r="K35" t="s">
        <v>688</v>
      </c>
      <c r="L35" t="s">
        <v>653</v>
      </c>
      <c r="M35">
        <v>18</v>
      </c>
      <c r="N35">
        <v>18</v>
      </c>
      <c r="O35">
        <v>70</v>
      </c>
      <c r="P35">
        <v>87</v>
      </c>
      <c r="R35">
        <v>958</v>
      </c>
      <c r="S35">
        <v>40756</v>
      </c>
      <c r="T35">
        <v>42663</v>
      </c>
      <c r="U35" t="s">
        <v>655</v>
      </c>
      <c r="V35" t="s">
        <v>740</v>
      </c>
      <c r="AA35" s="17">
        <f t="shared" si="2"/>
        <v>2281950</v>
      </c>
      <c r="AB35" s="17" t="str">
        <f t="shared" si="3"/>
        <v>Commercial Vat Fryer</v>
      </c>
      <c r="AC35" s="9" t="str">
        <f t="shared" si="4"/>
        <v>Pitco</v>
      </c>
      <c r="AD35" s="18" t="str">
        <f t="shared" si="5"/>
        <v>SEF18</v>
      </c>
      <c r="AE35" s="18">
        <f t="shared" si="6"/>
        <v>225</v>
      </c>
      <c r="AF35" s="18">
        <f t="shared" si="7"/>
        <v>22.5</v>
      </c>
    </row>
    <row r="36" spans="1:32" x14ac:dyDescent="0.25">
      <c r="A36" s="9" t="s">
        <v>630</v>
      </c>
      <c r="B36" s="12">
        <f>VLOOKUP(A36, 'Measures with Incentive Levels'!$A$1:$C$21, 2, FALSE)</f>
        <v>225</v>
      </c>
      <c r="C36" s="12">
        <f t="shared" si="1"/>
        <v>22.5</v>
      </c>
      <c r="D36">
        <v>2281951</v>
      </c>
      <c r="E36" t="s">
        <v>572</v>
      </c>
      <c r="F36" t="s">
        <v>727</v>
      </c>
      <c r="G36" t="s">
        <v>521</v>
      </c>
      <c r="H36" s="12" t="s">
        <v>521</v>
      </c>
      <c r="J36" t="s">
        <v>707</v>
      </c>
      <c r="K36" t="s">
        <v>688</v>
      </c>
      <c r="L36" t="s">
        <v>653</v>
      </c>
      <c r="M36">
        <v>18</v>
      </c>
      <c r="N36">
        <v>18</v>
      </c>
      <c r="O36">
        <v>70</v>
      </c>
      <c r="P36">
        <v>87</v>
      </c>
      <c r="R36">
        <v>958</v>
      </c>
      <c r="S36">
        <v>40756</v>
      </c>
      <c r="T36">
        <v>42663</v>
      </c>
      <c r="U36" t="s">
        <v>655</v>
      </c>
      <c r="V36" t="s">
        <v>741</v>
      </c>
      <c r="AA36" s="17">
        <f t="shared" si="2"/>
        <v>2281951</v>
      </c>
      <c r="AB36" s="17" t="str">
        <f t="shared" si="3"/>
        <v>Commercial Vat Fryer</v>
      </c>
      <c r="AC36" s="9" t="str">
        <f t="shared" si="4"/>
        <v>Pitco</v>
      </c>
      <c r="AD36" s="18" t="str">
        <f t="shared" si="5"/>
        <v>SFSE18</v>
      </c>
      <c r="AE36" s="18">
        <f t="shared" si="6"/>
        <v>225</v>
      </c>
      <c r="AF36" s="18">
        <f t="shared" si="7"/>
        <v>22.5</v>
      </c>
    </row>
    <row r="37" spans="1:32" x14ac:dyDescent="0.25">
      <c r="A37" s="9" t="s">
        <v>630</v>
      </c>
      <c r="B37" s="12">
        <f>VLOOKUP(A37, 'Measures with Incentive Levels'!$A$1:$C$21, 2, FALSE)</f>
        <v>225</v>
      </c>
      <c r="C37" s="12">
        <f t="shared" si="1"/>
        <v>22.5</v>
      </c>
      <c r="D37">
        <v>2281955</v>
      </c>
      <c r="E37" t="s">
        <v>572</v>
      </c>
      <c r="F37" t="s">
        <v>727</v>
      </c>
      <c r="G37" t="s">
        <v>522</v>
      </c>
      <c r="H37" s="12" t="s">
        <v>522</v>
      </c>
      <c r="J37" t="s">
        <v>707</v>
      </c>
      <c r="K37" t="s">
        <v>688</v>
      </c>
      <c r="L37" t="s">
        <v>653</v>
      </c>
      <c r="M37">
        <v>18</v>
      </c>
      <c r="N37">
        <v>14</v>
      </c>
      <c r="O37">
        <v>60</v>
      </c>
      <c r="P37">
        <v>90</v>
      </c>
      <c r="R37">
        <v>925</v>
      </c>
      <c r="S37">
        <v>40756</v>
      </c>
      <c r="T37">
        <v>42663</v>
      </c>
      <c r="U37" t="s">
        <v>655</v>
      </c>
      <c r="V37" t="s">
        <v>742</v>
      </c>
      <c r="AA37" s="17">
        <f t="shared" si="2"/>
        <v>2281955</v>
      </c>
      <c r="AB37" s="17" t="str">
        <f t="shared" si="3"/>
        <v>Commercial Vat Fryer</v>
      </c>
      <c r="AC37" s="9" t="str">
        <f t="shared" si="4"/>
        <v>Pitco</v>
      </c>
      <c r="AD37" s="18" t="str">
        <f t="shared" si="5"/>
        <v>SE184</v>
      </c>
      <c r="AE37" s="18">
        <f t="shared" si="6"/>
        <v>225</v>
      </c>
      <c r="AF37" s="18">
        <f t="shared" si="7"/>
        <v>22.5</v>
      </c>
    </row>
    <row r="38" spans="1:32" x14ac:dyDescent="0.25">
      <c r="A38" s="9" t="s">
        <v>630</v>
      </c>
      <c r="B38" s="12">
        <f>VLOOKUP(A38, 'Measures with Incentive Levels'!$A$1:$C$21, 2, FALSE)</f>
        <v>225</v>
      </c>
      <c r="C38" s="12">
        <f t="shared" si="1"/>
        <v>22.5</v>
      </c>
      <c r="D38">
        <v>2281956</v>
      </c>
      <c r="E38" t="s">
        <v>572</v>
      </c>
      <c r="F38" t="s">
        <v>727</v>
      </c>
      <c r="G38" t="s">
        <v>523</v>
      </c>
      <c r="H38" s="12" t="s">
        <v>523</v>
      </c>
      <c r="J38" t="s">
        <v>707</v>
      </c>
      <c r="K38" t="s">
        <v>688</v>
      </c>
      <c r="L38" t="s">
        <v>653</v>
      </c>
      <c r="M38">
        <v>18</v>
      </c>
      <c r="N38">
        <v>14</v>
      </c>
      <c r="O38">
        <v>60</v>
      </c>
      <c r="P38">
        <v>90</v>
      </c>
      <c r="R38">
        <v>925</v>
      </c>
      <c r="S38">
        <v>40756</v>
      </c>
      <c r="T38">
        <v>42663</v>
      </c>
      <c r="U38" t="s">
        <v>655</v>
      </c>
      <c r="V38" t="s">
        <v>743</v>
      </c>
      <c r="AA38" s="17">
        <f t="shared" si="2"/>
        <v>2281956</v>
      </c>
      <c r="AB38" s="17" t="str">
        <f t="shared" si="3"/>
        <v>Commercial Vat Fryer</v>
      </c>
      <c r="AC38" s="9" t="str">
        <f t="shared" si="4"/>
        <v>Pitco</v>
      </c>
      <c r="AD38" s="18" t="str">
        <f t="shared" si="5"/>
        <v>SEF184</v>
      </c>
      <c r="AE38" s="18">
        <f t="shared" si="6"/>
        <v>225</v>
      </c>
      <c r="AF38" s="18">
        <f t="shared" si="7"/>
        <v>22.5</v>
      </c>
    </row>
    <row r="39" spans="1:32" x14ac:dyDescent="0.25">
      <c r="A39" s="9" t="s">
        <v>630</v>
      </c>
      <c r="B39" s="12">
        <f>VLOOKUP(A39, 'Measures with Incentive Levels'!$A$1:$C$21, 2, FALSE)</f>
        <v>225</v>
      </c>
      <c r="C39" s="12">
        <f t="shared" si="1"/>
        <v>22.5</v>
      </c>
      <c r="D39">
        <v>2281957</v>
      </c>
      <c r="E39" t="s">
        <v>572</v>
      </c>
      <c r="F39" t="s">
        <v>727</v>
      </c>
      <c r="G39" t="s">
        <v>524</v>
      </c>
      <c r="H39" s="12" t="s">
        <v>524</v>
      </c>
      <c r="J39" t="s">
        <v>707</v>
      </c>
      <c r="K39" t="s">
        <v>688</v>
      </c>
      <c r="L39" t="s">
        <v>653</v>
      </c>
      <c r="M39">
        <v>18</v>
      </c>
      <c r="N39">
        <v>14</v>
      </c>
      <c r="O39">
        <v>60</v>
      </c>
      <c r="P39">
        <v>90</v>
      </c>
      <c r="R39">
        <v>925</v>
      </c>
      <c r="S39">
        <v>40756</v>
      </c>
      <c r="T39">
        <v>42663</v>
      </c>
      <c r="U39" t="s">
        <v>655</v>
      </c>
      <c r="V39" t="s">
        <v>744</v>
      </c>
      <c r="AA39" s="17">
        <f t="shared" si="2"/>
        <v>2281957</v>
      </c>
      <c r="AB39" s="17" t="str">
        <f t="shared" si="3"/>
        <v>Commercial Vat Fryer</v>
      </c>
      <c r="AC39" s="9" t="str">
        <f t="shared" si="4"/>
        <v>Pitco</v>
      </c>
      <c r="AD39" s="18" t="str">
        <f t="shared" si="5"/>
        <v>SFSE184</v>
      </c>
      <c r="AE39" s="18">
        <f t="shared" si="6"/>
        <v>225</v>
      </c>
      <c r="AF39" s="18">
        <f t="shared" si="7"/>
        <v>22.5</v>
      </c>
    </row>
    <row r="40" spans="1:32" x14ac:dyDescent="0.25">
      <c r="A40" s="9" t="s">
        <v>630</v>
      </c>
      <c r="B40" s="12">
        <f>VLOOKUP(A40, 'Measures with Incentive Levels'!$A$1:$C$21, 2, FALSE)</f>
        <v>225</v>
      </c>
      <c r="C40" s="12">
        <f t="shared" si="1"/>
        <v>22.5</v>
      </c>
      <c r="D40">
        <v>2280990</v>
      </c>
      <c r="E40" t="s">
        <v>568</v>
      </c>
      <c r="F40" t="s">
        <v>745</v>
      </c>
      <c r="G40" t="s">
        <v>495</v>
      </c>
      <c r="H40" s="12" t="s">
        <v>495</v>
      </c>
      <c r="J40" t="s">
        <v>691</v>
      </c>
      <c r="K40" t="s">
        <v>688</v>
      </c>
      <c r="L40" t="s">
        <v>653</v>
      </c>
      <c r="M40">
        <v>16</v>
      </c>
      <c r="N40">
        <v>17</v>
      </c>
      <c r="O40">
        <v>55</v>
      </c>
      <c r="P40">
        <v>88</v>
      </c>
      <c r="R40">
        <v>676</v>
      </c>
      <c r="S40">
        <v>41289</v>
      </c>
      <c r="T40">
        <v>41323</v>
      </c>
      <c r="U40" t="s">
        <v>655</v>
      </c>
      <c r="V40" t="s">
        <v>746</v>
      </c>
      <c r="AA40" s="17">
        <f t="shared" si="2"/>
        <v>2280990</v>
      </c>
      <c r="AB40" s="17" t="str">
        <f t="shared" si="3"/>
        <v>Commercial Vat Fryer</v>
      </c>
      <c r="AC40" s="9" t="str">
        <f t="shared" si="4"/>
        <v>RESFAB</v>
      </c>
      <c r="AD40" s="18" t="str">
        <f t="shared" si="5"/>
        <v>MB-50FV</v>
      </c>
      <c r="AE40" s="18">
        <f t="shared" si="6"/>
        <v>225</v>
      </c>
      <c r="AF40" s="18">
        <f t="shared" si="7"/>
        <v>22.5</v>
      </c>
    </row>
    <row r="41" spans="1:32" x14ac:dyDescent="0.25">
      <c r="A41" s="9" t="s">
        <v>630</v>
      </c>
      <c r="B41" s="12">
        <f>VLOOKUP(A41, 'Measures with Incentive Levels'!$A$1:$C$21, 2, FALSE)</f>
        <v>225</v>
      </c>
      <c r="C41" s="12">
        <f t="shared" si="1"/>
        <v>22.5</v>
      </c>
      <c r="D41">
        <v>2280991</v>
      </c>
      <c r="E41" t="s">
        <v>568</v>
      </c>
      <c r="F41" t="s">
        <v>745</v>
      </c>
      <c r="G41" t="s">
        <v>496</v>
      </c>
      <c r="H41" s="12" t="s">
        <v>496</v>
      </c>
      <c r="J41" t="s">
        <v>691</v>
      </c>
      <c r="K41" t="s">
        <v>688</v>
      </c>
      <c r="L41" t="s">
        <v>653</v>
      </c>
      <c r="M41">
        <v>16</v>
      </c>
      <c r="N41">
        <v>17</v>
      </c>
      <c r="O41">
        <v>55</v>
      </c>
      <c r="P41">
        <v>88</v>
      </c>
      <c r="R41">
        <v>676</v>
      </c>
      <c r="S41">
        <v>41289</v>
      </c>
      <c r="T41">
        <v>41323</v>
      </c>
      <c r="U41" t="s">
        <v>655</v>
      </c>
      <c r="V41" t="s">
        <v>747</v>
      </c>
      <c r="AA41" s="17">
        <f t="shared" si="2"/>
        <v>2280991</v>
      </c>
      <c r="AB41" s="17" t="str">
        <f t="shared" si="3"/>
        <v>Commercial Vat Fryer</v>
      </c>
      <c r="AC41" s="9" t="str">
        <f t="shared" si="4"/>
        <v>RESFAB</v>
      </c>
      <c r="AD41" s="18" t="str">
        <f t="shared" si="5"/>
        <v>MB-50AT</v>
      </c>
      <c r="AE41" s="18">
        <f t="shared" si="6"/>
        <v>225</v>
      </c>
      <c r="AF41" s="18">
        <f t="shared" si="7"/>
        <v>22.5</v>
      </c>
    </row>
    <row r="42" spans="1:32" x14ac:dyDescent="0.25">
      <c r="A42" s="9" t="s">
        <v>630</v>
      </c>
      <c r="B42" s="12">
        <f>VLOOKUP(A42, 'Measures with Incentive Levels'!$A$1:$C$21, 2, FALSE)</f>
        <v>225</v>
      </c>
      <c r="C42" s="12">
        <f t="shared" si="1"/>
        <v>22.5</v>
      </c>
      <c r="D42">
        <v>2280977</v>
      </c>
      <c r="E42" t="s">
        <v>568</v>
      </c>
      <c r="F42" t="s">
        <v>745</v>
      </c>
      <c r="G42" t="s">
        <v>483</v>
      </c>
      <c r="H42" s="12" t="s">
        <v>483</v>
      </c>
      <c r="J42" t="s">
        <v>691</v>
      </c>
      <c r="K42" t="s">
        <v>688</v>
      </c>
      <c r="L42" t="s">
        <v>653</v>
      </c>
      <c r="M42">
        <v>18</v>
      </c>
      <c r="N42">
        <v>32</v>
      </c>
      <c r="O42">
        <v>40</v>
      </c>
      <c r="P42">
        <v>92</v>
      </c>
      <c r="R42">
        <v>519</v>
      </c>
      <c r="S42">
        <v>38443</v>
      </c>
      <c r="T42">
        <v>40703</v>
      </c>
      <c r="U42" t="s">
        <v>655</v>
      </c>
      <c r="V42" t="s">
        <v>748</v>
      </c>
      <c r="AA42" s="17">
        <f t="shared" si="2"/>
        <v>2280977</v>
      </c>
      <c r="AB42" s="17" t="str">
        <f t="shared" si="3"/>
        <v>Commercial Vat Fryer</v>
      </c>
      <c r="AC42" s="9" t="str">
        <f t="shared" si="4"/>
        <v>RESFAB</v>
      </c>
      <c r="AD42" s="18" t="str">
        <f t="shared" si="5"/>
        <v>CR-40F</v>
      </c>
      <c r="AE42" s="18">
        <f t="shared" si="6"/>
        <v>225</v>
      </c>
      <c r="AF42" s="18">
        <f t="shared" si="7"/>
        <v>22.5</v>
      </c>
    </row>
    <row r="43" spans="1:32" x14ac:dyDescent="0.25">
      <c r="A43" s="9" t="s">
        <v>630</v>
      </c>
      <c r="B43" s="12">
        <f>VLOOKUP(A43, 'Measures with Incentive Levels'!$A$1:$C$21, 2, FALSE)</f>
        <v>225</v>
      </c>
      <c r="C43" s="12">
        <f t="shared" si="1"/>
        <v>22.5</v>
      </c>
      <c r="D43">
        <v>2280978</v>
      </c>
      <c r="E43" t="s">
        <v>568</v>
      </c>
      <c r="F43" t="s">
        <v>745</v>
      </c>
      <c r="G43" t="s">
        <v>484</v>
      </c>
      <c r="H43" s="12" t="s">
        <v>484</v>
      </c>
      <c r="J43" t="s">
        <v>691</v>
      </c>
      <c r="K43" t="s">
        <v>688</v>
      </c>
      <c r="L43" t="s">
        <v>653</v>
      </c>
      <c r="M43">
        <v>18</v>
      </c>
      <c r="N43">
        <v>32</v>
      </c>
      <c r="O43">
        <v>40</v>
      </c>
      <c r="P43">
        <v>92</v>
      </c>
      <c r="R43">
        <v>519</v>
      </c>
      <c r="S43">
        <v>38443</v>
      </c>
      <c r="T43">
        <v>40703</v>
      </c>
      <c r="U43" t="s">
        <v>655</v>
      </c>
      <c r="V43" t="s">
        <v>749</v>
      </c>
      <c r="AA43" s="17">
        <f t="shared" si="2"/>
        <v>2280978</v>
      </c>
      <c r="AB43" s="17" t="str">
        <f t="shared" si="3"/>
        <v>Commercial Vat Fryer</v>
      </c>
      <c r="AC43" s="9" t="str">
        <f t="shared" si="4"/>
        <v>RESFAB</v>
      </c>
      <c r="AD43" s="18" t="str">
        <f t="shared" si="5"/>
        <v>CR-40FV</v>
      </c>
      <c r="AE43" s="18">
        <f t="shared" si="6"/>
        <v>225</v>
      </c>
      <c r="AF43" s="18">
        <f t="shared" si="7"/>
        <v>22.5</v>
      </c>
    </row>
    <row r="44" spans="1:32" x14ac:dyDescent="0.25">
      <c r="A44" s="9" t="s">
        <v>630</v>
      </c>
      <c r="B44" s="12">
        <f>VLOOKUP(A44, 'Measures with Incentive Levels'!$A$1:$C$21, 2, FALSE)</f>
        <v>225</v>
      </c>
      <c r="C44" s="12">
        <f t="shared" si="1"/>
        <v>22.5</v>
      </c>
      <c r="D44">
        <v>2280979</v>
      </c>
      <c r="E44" t="s">
        <v>568</v>
      </c>
      <c r="F44" t="s">
        <v>745</v>
      </c>
      <c r="G44" t="s">
        <v>485</v>
      </c>
      <c r="H44" s="12" t="s">
        <v>485</v>
      </c>
      <c r="J44" t="s">
        <v>691</v>
      </c>
      <c r="K44" t="s">
        <v>688</v>
      </c>
      <c r="L44" t="s">
        <v>653</v>
      </c>
      <c r="M44">
        <v>18</v>
      </c>
      <c r="N44">
        <v>32</v>
      </c>
      <c r="O44">
        <v>40</v>
      </c>
      <c r="P44">
        <v>93</v>
      </c>
      <c r="R44">
        <v>419</v>
      </c>
      <c r="S44">
        <v>38443</v>
      </c>
      <c r="T44">
        <v>40703</v>
      </c>
      <c r="U44" t="s">
        <v>655</v>
      </c>
      <c r="V44" t="s">
        <v>750</v>
      </c>
      <c r="AA44" s="17">
        <f t="shared" si="2"/>
        <v>2280979</v>
      </c>
      <c r="AB44" s="17" t="str">
        <f t="shared" si="3"/>
        <v>Commercial Vat Fryer</v>
      </c>
      <c r="AC44" s="9" t="str">
        <f t="shared" si="4"/>
        <v>RESFAB</v>
      </c>
      <c r="AD44" s="18" t="str">
        <f t="shared" si="5"/>
        <v>CR-40AT</v>
      </c>
      <c r="AE44" s="18">
        <f t="shared" si="6"/>
        <v>225</v>
      </c>
      <c r="AF44" s="18">
        <f t="shared" si="7"/>
        <v>22.5</v>
      </c>
    </row>
    <row r="45" spans="1:32" x14ac:dyDescent="0.25">
      <c r="A45" s="9" t="s">
        <v>630</v>
      </c>
      <c r="B45" s="12">
        <f>VLOOKUP(A45, 'Measures with Incentive Levels'!$A$1:$C$21, 2, FALSE)</f>
        <v>225</v>
      </c>
      <c r="C45" s="12">
        <f t="shared" si="1"/>
        <v>22.5</v>
      </c>
      <c r="D45">
        <v>2280980</v>
      </c>
      <c r="E45" t="s">
        <v>568</v>
      </c>
      <c r="F45" t="s">
        <v>745</v>
      </c>
      <c r="G45" t="s">
        <v>486</v>
      </c>
      <c r="H45" s="12" t="s">
        <v>486</v>
      </c>
      <c r="J45" t="s">
        <v>691</v>
      </c>
      <c r="K45" t="s">
        <v>688</v>
      </c>
      <c r="L45" t="s">
        <v>653</v>
      </c>
      <c r="M45">
        <v>18</v>
      </c>
      <c r="N45">
        <v>32</v>
      </c>
      <c r="O45">
        <v>40</v>
      </c>
      <c r="P45">
        <v>93</v>
      </c>
      <c r="R45">
        <v>419</v>
      </c>
      <c r="S45">
        <v>38443</v>
      </c>
      <c r="T45">
        <v>40703</v>
      </c>
      <c r="U45" t="s">
        <v>655</v>
      </c>
      <c r="V45" t="s">
        <v>751</v>
      </c>
      <c r="AA45" s="17">
        <f t="shared" si="2"/>
        <v>2280980</v>
      </c>
      <c r="AB45" s="17" t="str">
        <f t="shared" si="3"/>
        <v>Commercial Vat Fryer</v>
      </c>
      <c r="AC45" s="9" t="str">
        <f t="shared" si="4"/>
        <v>RESFAB</v>
      </c>
      <c r="AD45" s="18" t="str">
        <f t="shared" si="5"/>
        <v>CR-40ATA</v>
      </c>
      <c r="AE45" s="18">
        <f t="shared" si="6"/>
        <v>225</v>
      </c>
      <c r="AF45" s="18">
        <f t="shared" si="7"/>
        <v>22.5</v>
      </c>
    </row>
    <row r="46" spans="1:32" x14ac:dyDescent="0.25">
      <c r="A46" s="9" t="s">
        <v>630</v>
      </c>
      <c r="B46" s="12">
        <f>VLOOKUP(A46, 'Measures with Incentive Levels'!$A$1:$C$21, 2, FALSE)</f>
        <v>225</v>
      </c>
      <c r="C46" s="12">
        <f t="shared" si="1"/>
        <v>22.5</v>
      </c>
      <c r="D46">
        <v>2280981</v>
      </c>
      <c r="E46" t="s">
        <v>568</v>
      </c>
      <c r="F46" t="s">
        <v>745</v>
      </c>
      <c r="G46" t="s">
        <v>487</v>
      </c>
      <c r="H46" s="12" t="s">
        <v>487</v>
      </c>
      <c r="J46" t="s">
        <v>691</v>
      </c>
      <c r="K46" t="s">
        <v>688</v>
      </c>
      <c r="L46" t="s">
        <v>653</v>
      </c>
      <c r="M46">
        <v>18</v>
      </c>
      <c r="N46">
        <v>32</v>
      </c>
      <c r="O46">
        <v>40</v>
      </c>
      <c r="P46">
        <v>93</v>
      </c>
      <c r="R46">
        <v>419</v>
      </c>
      <c r="S46">
        <v>38443</v>
      </c>
      <c r="T46">
        <v>40703</v>
      </c>
      <c r="U46" t="s">
        <v>655</v>
      </c>
      <c r="V46" t="s">
        <v>752</v>
      </c>
      <c r="AA46" s="17">
        <f t="shared" si="2"/>
        <v>2280981</v>
      </c>
      <c r="AB46" s="17" t="str">
        <f t="shared" si="3"/>
        <v>Commercial Vat Fryer</v>
      </c>
      <c r="AC46" s="9" t="str">
        <f t="shared" si="4"/>
        <v>RESFAB</v>
      </c>
      <c r="AD46" s="18" t="str">
        <f t="shared" si="5"/>
        <v>CR-40ATV</v>
      </c>
      <c r="AE46" s="18">
        <f t="shared" si="6"/>
        <v>225</v>
      </c>
      <c r="AF46" s="18">
        <f t="shared" si="7"/>
        <v>22.5</v>
      </c>
    </row>
    <row r="47" spans="1:32" x14ac:dyDescent="0.25">
      <c r="A47" s="9" t="s">
        <v>630</v>
      </c>
      <c r="B47" s="12">
        <f>VLOOKUP(A47, 'Measures with Incentive Levels'!$A$1:$C$21, 2, FALSE)</f>
        <v>225</v>
      </c>
      <c r="C47" s="12">
        <f t="shared" si="1"/>
        <v>22.5</v>
      </c>
      <c r="D47">
        <v>2280982</v>
      </c>
      <c r="E47" t="s">
        <v>568</v>
      </c>
      <c r="F47" t="s">
        <v>745</v>
      </c>
      <c r="G47" t="s">
        <v>488</v>
      </c>
      <c r="H47" s="12" t="s">
        <v>488</v>
      </c>
      <c r="J47" t="s">
        <v>691</v>
      </c>
      <c r="K47" t="s">
        <v>688</v>
      </c>
      <c r="L47" t="s">
        <v>653</v>
      </c>
      <c r="M47">
        <v>18</v>
      </c>
      <c r="N47">
        <v>32</v>
      </c>
      <c r="O47">
        <v>40</v>
      </c>
      <c r="P47">
        <v>93</v>
      </c>
      <c r="R47">
        <v>419</v>
      </c>
      <c r="S47">
        <v>38443</v>
      </c>
      <c r="T47">
        <v>40703</v>
      </c>
      <c r="U47" t="s">
        <v>655</v>
      </c>
      <c r="V47" t="s">
        <v>753</v>
      </c>
      <c r="AA47" s="17">
        <f t="shared" si="2"/>
        <v>2280982</v>
      </c>
      <c r="AB47" s="17" t="str">
        <f t="shared" si="3"/>
        <v>Commercial Vat Fryer</v>
      </c>
      <c r="AC47" s="9" t="str">
        <f t="shared" si="4"/>
        <v>RESFAB</v>
      </c>
      <c r="AD47" s="18" t="str">
        <f t="shared" si="5"/>
        <v>CR-40ATAV</v>
      </c>
      <c r="AE47" s="18">
        <f t="shared" si="6"/>
        <v>225</v>
      </c>
      <c r="AF47" s="18">
        <f t="shared" si="7"/>
        <v>22.5</v>
      </c>
    </row>
    <row r="48" spans="1:32" x14ac:dyDescent="0.25">
      <c r="A48" s="9" t="s">
        <v>630</v>
      </c>
      <c r="B48" s="12">
        <f>VLOOKUP(A48, 'Measures with Incentive Levels'!$A$1:$C$21, 2, FALSE)</f>
        <v>225</v>
      </c>
      <c r="C48" s="12">
        <f t="shared" si="1"/>
        <v>22.5</v>
      </c>
      <c r="D48">
        <v>2282099</v>
      </c>
      <c r="E48" t="s">
        <v>568</v>
      </c>
      <c r="F48" t="s">
        <v>745</v>
      </c>
      <c r="G48" t="s">
        <v>465</v>
      </c>
      <c r="H48" s="12" t="s">
        <v>465</v>
      </c>
      <c r="J48" t="s">
        <v>691</v>
      </c>
      <c r="K48" t="s">
        <v>688</v>
      </c>
      <c r="L48" t="s">
        <v>653</v>
      </c>
      <c r="M48">
        <v>16</v>
      </c>
      <c r="N48">
        <v>17</v>
      </c>
      <c r="O48">
        <v>55</v>
      </c>
      <c r="P48">
        <v>88</v>
      </c>
      <c r="R48">
        <v>676</v>
      </c>
      <c r="S48">
        <v>41289</v>
      </c>
      <c r="T48">
        <v>41323</v>
      </c>
      <c r="U48" t="s">
        <v>655</v>
      </c>
      <c r="V48" t="s">
        <v>754</v>
      </c>
      <c r="AA48" s="17">
        <f t="shared" si="2"/>
        <v>2282099</v>
      </c>
      <c r="AB48" s="17" t="str">
        <f t="shared" si="3"/>
        <v>Commercial Vat Fryer</v>
      </c>
      <c r="AC48" s="9" t="str">
        <f t="shared" si="4"/>
        <v>RESFAB</v>
      </c>
      <c r="AD48" s="18" t="str">
        <f t="shared" si="5"/>
        <v>MB-50-ATA</v>
      </c>
      <c r="AE48" s="18">
        <f t="shared" si="6"/>
        <v>225</v>
      </c>
      <c r="AF48" s="18">
        <f t="shared" si="7"/>
        <v>22.5</v>
      </c>
    </row>
    <row r="49" spans="1:32" x14ac:dyDescent="0.25">
      <c r="A49" s="9" t="s">
        <v>630</v>
      </c>
      <c r="B49" s="12">
        <f>VLOOKUP(A49, 'Measures with Incentive Levels'!$A$1:$C$21, 2, FALSE)</f>
        <v>225</v>
      </c>
      <c r="C49" s="12">
        <f t="shared" si="1"/>
        <v>22.5</v>
      </c>
      <c r="D49">
        <v>2280992</v>
      </c>
      <c r="E49" t="s">
        <v>568</v>
      </c>
      <c r="F49" t="s">
        <v>745</v>
      </c>
      <c r="G49" t="s">
        <v>497</v>
      </c>
      <c r="H49" s="12" t="s">
        <v>497</v>
      </c>
      <c r="J49" t="s">
        <v>691</v>
      </c>
      <c r="K49" t="s">
        <v>688</v>
      </c>
      <c r="L49" t="s">
        <v>653</v>
      </c>
      <c r="M49">
        <v>16</v>
      </c>
      <c r="N49">
        <v>17</v>
      </c>
      <c r="O49">
        <v>55</v>
      </c>
      <c r="P49">
        <v>88</v>
      </c>
      <c r="R49">
        <v>676</v>
      </c>
      <c r="S49">
        <v>41289</v>
      </c>
      <c r="T49">
        <v>41323</v>
      </c>
      <c r="U49" t="s">
        <v>655</v>
      </c>
      <c r="V49" t="s">
        <v>755</v>
      </c>
      <c r="AA49" s="17">
        <f t="shared" si="2"/>
        <v>2280992</v>
      </c>
      <c r="AB49" s="17" t="str">
        <f t="shared" si="3"/>
        <v>Commercial Vat Fryer</v>
      </c>
      <c r="AC49" s="9" t="str">
        <f t="shared" si="4"/>
        <v>RESFAB</v>
      </c>
      <c r="AD49" s="18" t="str">
        <f t="shared" si="5"/>
        <v>MB-50-ATV</v>
      </c>
      <c r="AE49" s="18">
        <f t="shared" si="6"/>
        <v>225</v>
      </c>
      <c r="AF49" s="18">
        <f t="shared" si="7"/>
        <v>22.5</v>
      </c>
    </row>
    <row r="50" spans="1:32" x14ac:dyDescent="0.25">
      <c r="A50" s="9" t="s">
        <v>630</v>
      </c>
      <c r="B50" s="12">
        <f>VLOOKUP(A50, 'Measures with Incentive Levels'!$A$1:$C$21, 2, FALSE)</f>
        <v>225</v>
      </c>
      <c r="C50" s="12">
        <f t="shared" si="1"/>
        <v>22.5</v>
      </c>
      <c r="D50">
        <v>2280993</v>
      </c>
      <c r="E50" t="s">
        <v>568</v>
      </c>
      <c r="F50" t="s">
        <v>745</v>
      </c>
      <c r="G50" t="s">
        <v>498</v>
      </c>
      <c r="H50" s="12" t="s">
        <v>498</v>
      </c>
      <c r="J50" t="s">
        <v>691</v>
      </c>
      <c r="K50" t="s">
        <v>688</v>
      </c>
      <c r="L50" t="s">
        <v>653</v>
      </c>
      <c r="M50">
        <v>16</v>
      </c>
      <c r="N50">
        <v>17</v>
      </c>
      <c r="O50">
        <v>55</v>
      </c>
      <c r="P50">
        <v>88</v>
      </c>
      <c r="R50">
        <v>676</v>
      </c>
      <c r="S50">
        <v>41289</v>
      </c>
      <c r="T50">
        <v>41942</v>
      </c>
      <c r="U50" t="s">
        <v>655</v>
      </c>
      <c r="V50" t="s">
        <v>756</v>
      </c>
      <c r="AA50" s="17">
        <f t="shared" si="2"/>
        <v>2280993</v>
      </c>
      <c r="AB50" s="17" t="str">
        <f t="shared" si="3"/>
        <v>Commercial Vat Fryer</v>
      </c>
      <c r="AC50" s="9" t="str">
        <f t="shared" si="4"/>
        <v>RESFAB</v>
      </c>
      <c r="AD50" s="18" t="str">
        <f t="shared" si="5"/>
        <v>MB-502AT</v>
      </c>
      <c r="AE50" s="18">
        <f t="shared" si="6"/>
        <v>225</v>
      </c>
      <c r="AF50" s="18">
        <f t="shared" si="7"/>
        <v>22.5</v>
      </c>
    </row>
    <row r="51" spans="1:32" x14ac:dyDescent="0.25">
      <c r="A51" s="9" t="s">
        <v>630</v>
      </c>
      <c r="B51" s="12">
        <f>VLOOKUP(A51, 'Measures with Incentive Levels'!$A$1:$C$21, 2, FALSE)</f>
        <v>225</v>
      </c>
      <c r="C51" s="12">
        <f t="shared" si="1"/>
        <v>22.5</v>
      </c>
      <c r="D51">
        <v>2280994</v>
      </c>
      <c r="E51" t="s">
        <v>568</v>
      </c>
      <c r="F51" t="s">
        <v>745</v>
      </c>
      <c r="G51" t="s">
        <v>499</v>
      </c>
      <c r="H51" s="12" t="s">
        <v>499</v>
      </c>
      <c r="I51" s="12" t="s">
        <v>757</v>
      </c>
      <c r="J51" t="s">
        <v>707</v>
      </c>
      <c r="K51" t="s">
        <v>688</v>
      </c>
      <c r="L51" t="s">
        <v>653</v>
      </c>
      <c r="M51">
        <v>22</v>
      </c>
      <c r="N51">
        <v>35</v>
      </c>
      <c r="O51">
        <v>85</v>
      </c>
      <c r="P51">
        <v>95</v>
      </c>
      <c r="R51">
        <v>972</v>
      </c>
      <c r="S51">
        <v>41640</v>
      </c>
      <c r="T51">
        <v>41929</v>
      </c>
      <c r="U51" t="s">
        <v>655</v>
      </c>
      <c r="V51" t="s">
        <v>758</v>
      </c>
      <c r="AA51" s="17">
        <f t="shared" si="2"/>
        <v>2280994</v>
      </c>
      <c r="AB51" s="17" t="str">
        <f t="shared" si="3"/>
        <v>Commercial Vat Fryer</v>
      </c>
      <c r="AC51" s="9" t="str">
        <f t="shared" si="4"/>
        <v>RESFAB</v>
      </c>
      <c r="AD51" s="18" t="str">
        <f t="shared" si="5"/>
        <v>MB-85ATV</v>
      </c>
      <c r="AE51" s="18">
        <f t="shared" si="6"/>
        <v>225</v>
      </c>
      <c r="AF51" s="18">
        <f t="shared" si="7"/>
        <v>22.5</v>
      </c>
    </row>
    <row r="52" spans="1:32" x14ac:dyDescent="0.25">
      <c r="A52" s="9" t="s">
        <v>630</v>
      </c>
      <c r="B52" s="12">
        <f>VLOOKUP(A52, 'Measures with Incentive Levels'!$A$1:$C$21, 2, FALSE)</f>
        <v>225</v>
      </c>
      <c r="C52" s="12">
        <f t="shared" si="1"/>
        <v>22.5</v>
      </c>
      <c r="D52">
        <v>2280996</v>
      </c>
      <c r="E52" t="s">
        <v>568</v>
      </c>
      <c r="F52" t="s">
        <v>745</v>
      </c>
      <c r="G52" t="s">
        <v>500</v>
      </c>
      <c r="H52" s="12" t="s">
        <v>500</v>
      </c>
      <c r="J52" t="s">
        <v>707</v>
      </c>
      <c r="K52" t="s">
        <v>688</v>
      </c>
      <c r="L52" t="s">
        <v>653</v>
      </c>
      <c r="M52">
        <v>22</v>
      </c>
      <c r="N52">
        <v>35</v>
      </c>
      <c r="O52">
        <v>85</v>
      </c>
      <c r="P52">
        <v>93</v>
      </c>
      <c r="R52">
        <v>921</v>
      </c>
      <c r="S52">
        <v>41640</v>
      </c>
      <c r="T52">
        <v>41929</v>
      </c>
      <c r="U52" t="s">
        <v>655</v>
      </c>
      <c r="V52" t="s">
        <v>759</v>
      </c>
      <c r="AA52" s="17">
        <f t="shared" si="2"/>
        <v>2280996</v>
      </c>
      <c r="AB52" s="17" t="str">
        <f t="shared" si="3"/>
        <v>Commercial Vat Fryer</v>
      </c>
      <c r="AC52" s="9" t="str">
        <f t="shared" si="4"/>
        <v>RESFAB</v>
      </c>
      <c r="AD52" s="18" t="str">
        <f t="shared" si="5"/>
        <v>MB-85FV</v>
      </c>
      <c r="AE52" s="18">
        <f t="shared" si="6"/>
        <v>225</v>
      </c>
      <c r="AF52" s="18">
        <f t="shared" si="7"/>
        <v>22.5</v>
      </c>
    </row>
    <row r="53" spans="1:32" x14ac:dyDescent="0.25">
      <c r="A53" s="9" t="s">
        <v>630</v>
      </c>
      <c r="B53" s="12">
        <f>VLOOKUP(A53, 'Measures with Incentive Levels'!$A$1:$C$21, 2, FALSE)</f>
        <v>225</v>
      </c>
      <c r="C53" s="12">
        <f t="shared" si="1"/>
        <v>22.5</v>
      </c>
      <c r="D53">
        <v>2280997</v>
      </c>
      <c r="E53" t="s">
        <v>568</v>
      </c>
      <c r="F53" t="s">
        <v>745</v>
      </c>
      <c r="G53" t="s">
        <v>501</v>
      </c>
      <c r="H53" s="12" t="s">
        <v>501</v>
      </c>
      <c r="J53" t="s">
        <v>707</v>
      </c>
      <c r="K53" t="s">
        <v>688</v>
      </c>
      <c r="L53" t="s">
        <v>653</v>
      </c>
      <c r="M53">
        <v>22</v>
      </c>
      <c r="N53">
        <v>35</v>
      </c>
      <c r="O53">
        <v>85</v>
      </c>
      <c r="P53">
        <v>93</v>
      </c>
      <c r="R53">
        <v>921</v>
      </c>
      <c r="S53">
        <v>41640</v>
      </c>
      <c r="T53">
        <v>41932</v>
      </c>
      <c r="U53" t="s">
        <v>655</v>
      </c>
      <c r="V53" t="s">
        <v>760</v>
      </c>
      <c r="AA53" s="17">
        <f t="shared" si="2"/>
        <v>2280997</v>
      </c>
      <c r="AB53" s="17" t="str">
        <f t="shared" si="3"/>
        <v>Commercial Vat Fryer</v>
      </c>
      <c r="AC53" s="9" t="str">
        <f t="shared" si="4"/>
        <v>RESFAB</v>
      </c>
      <c r="AD53" s="18" t="str">
        <f t="shared" si="5"/>
        <v>MB-85F</v>
      </c>
      <c r="AE53" s="18">
        <f t="shared" si="6"/>
        <v>225</v>
      </c>
      <c r="AF53" s="18">
        <f t="shared" si="7"/>
        <v>22.5</v>
      </c>
    </row>
    <row r="54" spans="1:32" x14ac:dyDescent="0.25">
      <c r="A54" s="9" t="s">
        <v>630</v>
      </c>
      <c r="B54" s="12">
        <f>VLOOKUP(A54, 'Measures with Incentive Levels'!$A$1:$C$21, 2, FALSE)</f>
        <v>225</v>
      </c>
      <c r="C54" s="12">
        <f t="shared" si="1"/>
        <v>22.5</v>
      </c>
      <c r="D54">
        <v>2280983</v>
      </c>
      <c r="E54" t="s">
        <v>568</v>
      </c>
      <c r="F54" t="s">
        <v>745</v>
      </c>
      <c r="G54" t="s">
        <v>489</v>
      </c>
      <c r="H54" s="12" t="s">
        <v>489</v>
      </c>
      <c r="I54" s="12" t="s">
        <v>761</v>
      </c>
      <c r="J54" t="s">
        <v>691</v>
      </c>
      <c r="K54" t="s">
        <v>688</v>
      </c>
      <c r="L54" t="s">
        <v>653</v>
      </c>
      <c r="M54">
        <v>22</v>
      </c>
      <c r="N54">
        <v>34</v>
      </c>
      <c r="O54">
        <v>60</v>
      </c>
      <c r="P54">
        <v>83</v>
      </c>
      <c r="R54">
        <v>504</v>
      </c>
      <c r="S54">
        <v>38443</v>
      </c>
      <c r="T54">
        <v>40703</v>
      </c>
      <c r="U54" t="s">
        <v>655</v>
      </c>
      <c r="V54" t="s">
        <v>762</v>
      </c>
      <c r="AA54" s="17">
        <f t="shared" si="2"/>
        <v>2280983</v>
      </c>
      <c r="AB54" s="17" t="str">
        <f t="shared" si="3"/>
        <v>Commercial Vat Fryer</v>
      </c>
      <c r="AC54" s="9" t="str">
        <f t="shared" si="4"/>
        <v>RESFAB</v>
      </c>
      <c r="AD54" s="18" t="str">
        <f t="shared" si="5"/>
        <v>CR-60F</v>
      </c>
      <c r="AE54" s="18">
        <f t="shared" si="6"/>
        <v>225</v>
      </c>
      <c r="AF54" s="18">
        <f t="shared" si="7"/>
        <v>22.5</v>
      </c>
    </row>
    <row r="55" spans="1:32" x14ac:dyDescent="0.25">
      <c r="A55" s="9" t="s">
        <v>630</v>
      </c>
      <c r="B55" s="12">
        <f>VLOOKUP(A55, 'Measures with Incentive Levels'!$A$1:$C$21, 2, FALSE)</f>
        <v>225</v>
      </c>
      <c r="C55" s="12">
        <f t="shared" si="1"/>
        <v>22.5</v>
      </c>
      <c r="D55">
        <v>2280985</v>
      </c>
      <c r="E55" t="s">
        <v>568</v>
      </c>
      <c r="F55" t="s">
        <v>745</v>
      </c>
      <c r="G55" t="s">
        <v>490</v>
      </c>
      <c r="H55" s="12" t="s">
        <v>490</v>
      </c>
      <c r="J55" t="s">
        <v>691</v>
      </c>
      <c r="K55" t="s">
        <v>688</v>
      </c>
      <c r="L55" t="s">
        <v>653</v>
      </c>
      <c r="M55">
        <v>22</v>
      </c>
      <c r="N55">
        <v>34</v>
      </c>
      <c r="O55">
        <v>60</v>
      </c>
      <c r="P55">
        <v>87</v>
      </c>
      <c r="R55">
        <v>469</v>
      </c>
      <c r="S55">
        <v>38443</v>
      </c>
      <c r="T55">
        <v>40703</v>
      </c>
      <c r="U55" t="s">
        <v>655</v>
      </c>
      <c r="V55" t="s">
        <v>763</v>
      </c>
      <c r="AA55" s="17">
        <f t="shared" si="2"/>
        <v>2280985</v>
      </c>
      <c r="AB55" s="17" t="str">
        <f t="shared" si="3"/>
        <v>Commercial Vat Fryer</v>
      </c>
      <c r="AC55" s="9" t="str">
        <f t="shared" si="4"/>
        <v>RESFAB</v>
      </c>
      <c r="AD55" s="18" t="str">
        <f t="shared" si="5"/>
        <v>CR-60AT</v>
      </c>
      <c r="AE55" s="18">
        <f t="shared" si="6"/>
        <v>225</v>
      </c>
      <c r="AF55" s="18">
        <f t="shared" si="7"/>
        <v>22.5</v>
      </c>
    </row>
    <row r="56" spans="1:32" x14ac:dyDescent="0.25">
      <c r="A56" s="9" t="s">
        <v>630</v>
      </c>
      <c r="B56" s="12">
        <f>VLOOKUP(A56, 'Measures with Incentive Levels'!$A$1:$C$21, 2, FALSE)</f>
        <v>225</v>
      </c>
      <c r="C56" s="12">
        <f t="shared" si="1"/>
        <v>22.5</v>
      </c>
      <c r="D56">
        <v>2280986</v>
      </c>
      <c r="E56" t="s">
        <v>568</v>
      </c>
      <c r="F56" t="s">
        <v>745</v>
      </c>
      <c r="G56" t="s">
        <v>491</v>
      </c>
      <c r="H56" s="12" t="s">
        <v>491</v>
      </c>
      <c r="J56" t="s">
        <v>691</v>
      </c>
      <c r="K56" t="s">
        <v>688</v>
      </c>
      <c r="L56" t="s">
        <v>653</v>
      </c>
      <c r="M56">
        <v>22</v>
      </c>
      <c r="N56">
        <v>34</v>
      </c>
      <c r="O56">
        <v>60</v>
      </c>
      <c r="P56">
        <v>87</v>
      </c>
      <c r="R56">
        <v>469</v>
      </c>
      <c r="S56">
        <v>38443</v>
      </c>
      <c r="T56">
        <v>40703</v>
      </c>
      <c r="U56" t="s">
        <v>655</v>
      </c>
      <c r="V56" t="s">
        <v>764</v>
      </c>
      <c r="AA56" s="17">
        <f t="shared" si="2"/>
        <v>2280986</v>
      </c>
      <c r="AB56" s="17" t="str">
        <f t="shared" si="3"/>
        <v>Commercial Vat Fryer</v>
      </c>
      <c r="AC56" s="9" t="str">
        <f t="shared" si="4"/>
        <v>RESFAB</v>
      </c>
      <c r="AD56" s="18" t="str">
        <f t="shared" si="5"/>
        <v>CR-60ATA</v>
      </c>
      <c r="AE56" s="18">
        <f t="shared" si="6"/>
        <v>225</v>
      </c>
      <c r="AF56" s="18">
        <f t="shared" si="7"/>
        <v>22.5</v>
      </c>
    </row>
    <row r="57" spans="1:32" x14ac:dyDescent="0.25">
      <c r="A57" s="9" t="s">
        <v>630</v>
      </c>
      <c r="B57" s="12">
        <f>VLOOKUP(A57, 'Measures with Incentive Levels'!$A$1:$C$21, 2, FALSE)</f>
        <v>225</v>
      </c>
      <c r="C57" s="12">
        <f t="shared" si="1"/>
        <v>22.5</v>
      </c>
      <c r="D57">
        <v>2280987</v>
      </c>
      <c r="E57" t="s">
        <v>568</v>
      </c>
      <c r="F57" t="s">
        <v>745</v>
      </c>
      <c r="G57" t="s">
        <v>492</v>
      </c>
      <c r="H57" s="12" t="s">
        <v>492</v>
      </c>
      <c r="J57" t="s">
        <v>691</v>
      </c>
      <c r="K57" t="s">
        <v>688</v>
      </c>
      <c r="L57" t="s">
        <v>653</v>
      </c>
      <c r="M57">
        <v>22</v>
      </c>
      <c r="N57">
        <v>34</v>
      </c>
      <c r="O57">
        <v>60</v>
      </c>
      <c r="P57">
        <v>87</v>
      </c>
      <c r="R57">
        <v>469</v>
      </c>
      <c r="S57">
        <v>41640</v>
      </c>
      <c r="T57">
        <v>41929</v>
      </c>
      <c r="U57" t="s">
        <v>655</v>
      </c>
      <c r="V57" t="s">
        <v>765</v>
      </c>
      <c r="AA57" s="17">
        <f t="shared" si="2"/>
        <v>2280987</v>
      </c>
      <c r="AB57" s="17" t="str">
        <f t="shared" si="3"/>
        <v>Commercial Vat Fryer</v>
      </c>
      <c r="AC57" s="9" t="str">
        <f t="shared" si="4"/>
        <v>RESFAB</v>
      </c>
      <c r="AD57" s="18" t="str">
        <f t="shared" si="5"/>
        <v>CR-60ATV</v>
      </c>
      <c r="AE57" s="18">
        <f t="shared" si="6"/>
        <v>225</v>
      </c>
      <c r="AF57" s="18">
        <f t="shared" si="7"/>
        <v>22.5</v>
      </c>
    </row>
    <row r="58" spans="1:32" x14ac:dyDescent="0.25">
      <c r="A58" s="9" t="s">
        <v>630</v>
      </c>
      <c r="B58" s="12">
        <f>VLOOKUP(A58, 'Measures with Incentive Levels'!$A$1:$C$21, 2, FALSE)</f>
        <v>225</v>
      </c>
      <c r="C58" s="12">
        <f t="shared" si="1"/>
        <v>22.5</v>
      </c>
      <c r="D58">
        <v>2280988</v>
      </c>
      <c r="E58" t="s">
        <v>568</v>
      </c>
      <c r="F58" t="s">
        <v>745</v>
      </c>
      <c r="G58" t="s">
        <v>493</v>
      </c>
      <c r="H58" s="12" t="s">
        <v>493</v>
      </c>
      <c r="J58" t="s">
        <v>691</v>
      </c>
      <c r="K58" t="s">
        <v>688</v>
      </c>
      <c r="L58" t="s">
        <v>653</v>
      </c>
      <c r="M58">
        <v>22</v>
      </c>
      <c r="N58">
        <v>34</v>
      </c>
      <c r="O58">
        <v>60</v>
      </c>
      <c r="P58">
        <v>87</v>
      </c>
      <c r="R58">
        <v>469</v>
      </c>
      <c r="S58">
        <v>41640</v>
      </c>
      <c r="T58">
        <v>41929</v>
      </c>
      <c r="U58" t="s">
        <v>655</v>
      </c>
      <c r="V58" t="s">
        <v>766</v>
      </c>
      <c r="AA58" s="17">
        <f t="shared" si="2"/>
        <v>2280988</v>
      </c>
      <c r="AB58" s="17" t="str">
        <f t="shared" si="3"/>
        <v>Commercial Vat Fryer</v>
      </c>
      <c r="AC58" s="9" t="str">
        <f t="shared" si="4"/>
        <v>RESFAB</v>
      </c>
      <c r="AD58" s="18" t="str">
        <f t="shared" si="5"/>
        <v>CR-60ATAV</v>
      </c>
      <c r="AE58" s="18">
        <f t="shared" si="6"/>
        <v>225</v>
      </c>
      <c r="AF58" s="18">
        <f t="shared" si="7"/>
        <v>22.5</v>
      </c>
    </row>
    <row r="59" spans="1:32" x14ac:dyDescent="0.25">
      <c r="A59" s="9" t="s">
        <v>630</v>
      </c>
      <c r="B59" s="12">
        <f>VLOOKUP(A59, 'Measures with Incentive Levels'!$A$1:$C$21, 2, FALSE)</f>
        <v>225</v>
      </c>
      <c r="C59" s="12">
        <f t="shared" si="1"/>
        <v>22.5</v>
      </c>
      <c r="D59">
        <v>2280989</v>
      </c>
      <c r="E59" t="s">
        <v>568</v>
      </c>
      <c r="F59" t="s">
        <v>745</v>
      </c>
      <c r="G59" t="s">
        <v>494</v>
      </c>
      <c r="H59" s="12" t="s">
        <v>494</v>
      </c>
      <c r="J59" t="s">
        <v>691</v>
      </c>
      <c r="K59" t="s">
        <v>688</v>
      </c>
      <c r="L59" t="s">
        <v>653</v>
      </c>
      <c r="M59">
        <v>16</v>
      </c>
      <c r="N59">
        <v>17</v>
      </c>
      <c r="O59">
        <v>55</v>
      </c>
      <c r="P59">
        <v>88</v>
      </c>
      <c r="R59">
        <v>676</v>
      </c>
      <c r="S59">
        <v>41289</v>
      </c>
      <c r="T59">
        <v>41323</v>
      </c>
      <c r="U59" t="s">
        <v>655</v>
      </c>
      <c r="V59" t="s">
        <v>767</v>
      </c>
      <c r="AA59" s="17">
        <f t="shared" si="2"/>
        <v>2280989</v>
      </c>
      <c r="AB59" s="17" t="str">
        <f t="shared" si="3"/>
        <v>Commercial Vat Fryer</v>
      </c>
      <c r="AC59" s="9" t="str">
        <f t="shared" si="4"/>
        <v>RESFAB</v>
      </c>
      <c r="AD59" s="18" t="str">
        <f t="shared" si="5"/>
        <v>MB-50F</v>
      </c>
      <c r="AE59" s="18">
        <f t="shared" si="6"/>
        <v>225</v>
      </c>
      <c r="AF59" s="18">
        <f t="shared" si="7"/>
        <v>22.5</v>
      </c>
    </row>
    <row r="60" spans="1:32" x14ac:dyDescent="0.25">
      <c r="A60" s="9" t="s">
        <v>630</v>
      </c>
      <c r="B60" s="12">
        <f>VLOOKUP(A60, 'Measures with Incentive Levels'!$A$1:$C$21, 2, FALSE)</f>
        <v>225</v>
      </c>
      <c r="C60" s="12">
        <f t="shared" si="1"/>
        <v>22.5</v>
      </c>
      <c r="D60">
        <v>2280526</v>
      </c>
      <c r="E60" t="s">
        <v>571</v>
      </c>
      <c r="F60" t="s">
        <v>768</v>
      </c>
      <c r="G60" t="s">
        <v>478</v>
      </c>
      <c r="H60" s="12" t="s">
        <v>478</v>
      </c>
      <c r="I60" s="12" t="s">
        <v>769</v>
      </c>
      <c r="J60" t="s">
        <v>691</v>
      </c>
      <c r="K60" t="s">
        <v>688</v>
      </c>
      <c r="L60" t="s">
        <v>653</v>
      </c>
      <c r="M60">
        <v>14</v>
      </c>
      <c r="N60">
        <v>14</v>
      </c>
      <c r="O60">
        <v>50</v>
      </c>
      <c r="P60">
        <v>89</v>
      </c>
      <c r="R60">
        <v>728</v>
      </c>
      <c r="S60">
        <v>35636</v>
      </c>
      <c r="T60">
        <v>41821</v>
      </c>
      <c r="U60" t="s">
        <v>664</v>
      </c>
      <c r="V60" t="s">
        <v>770</v>
      </c>
      <c r="AA60" s="17">
        <f t="shared" si="2"/>
        <v>2280526</v>
      </c>
      <c r="AB60" s="17" t="str">
        <f t="shared" si="3"/>
        <v>Commercial Vat Fryer</v>
      </c>
      <c r="AC60" s="9" t="str">
        <f t="shared" si="4"/>
        <v>Ultrafryer</v>
      </c>
      <c r="AD60" s="18" t="str">
        <f t="shared" si="5"/>
        <v>E17-14</v>
      </c>
      <c r="AE60" s="18">
        <f t="shared" si="6"/>
        <v>225</v>
      </c>
      <c r="AF60" s="18">
        <f t="shared" si="7"/>
        <v>22.5</v>
      </c>
    </row>
    <row r="61" spans="1:32" x14ac:dyDescent="0.25">
      <c r="A61" s="9" t="s">
        <v>630</v>
      </c>
      <c r="B61" s="12">
        <f>VLOOKUP(A61, 'Measures with Incentive Levels'!$A$1:$C$21, 2, FALSE)</f>
        <v>225</v>
      </c>
      <c r="C61" s="12">
        <f t="shared" si="1"/>
        <v>22.5</v>
      </c>
      <c r="D61">
        <v>2280476</v>
      </c>
      <c r="E61" t="s">
        <v>571</v>
      </c>
      <c r="F61" t="s">
        <v>768</v>
      </c>
      <c r="G61" t="s">
        <v>477</v>
      </c>
      <c r="H61" s="12" t="s">
        <v>477</v>
      </c>
      <c r="I61" s="12" t="s">
        <v>771</v>
      </c>
      <c r="J61" t="s">
        <v>707</v>
      </c>
      <c r="K61" t="s">
        <v>688</v>
      </c>
      <c r="L61" t="s">
        <v>653</v>
      </c>
      <c r="M61">
        <v>18</v>
      </c>
      <c r="N61">
        <v>18</v>
      </c>
      <c r="O61">
        <v>100</v>
      </c>
      <c r="P61">
        <v>88</v>
      </c>
      <c r="R61">
        <v>1046</v>
      </c>
      <c r="S61">
        <v>35636</v>
      </c>
      <c r="T61">
        <v>41821</v>
      </c>
      <c r="U61" t="s">
        <v>664</v>
      </c>
      <c r="V61" t="s">
        <v>772</v>
      </c>
      <c r="AA61" s="17">
        <f t="shared" si="2"/>
        <v>2280476</v>
      </c>
      <c r="AB61" s="17" t="str">
        <f t="shared" si="3"/>
        <v>Commercial Vat Fryer</v>
      </c>
      <c r="AC61" s="9" t="str">
        <f t="shared" si="4"/>
        <v>Ultrafryer</v>
      </c>
      <c r="AD61" s="18" t="str">
        <f t="shared" si="5"/>
        <v>E20-18</v>
      </c>
      <c r="AE61" s="18">
        <f t="shared" si="6"/>
        <v>225</v>
      </c>
      <c r="AF61" s="18">
        <f t="shared" si="7"/>
        <v>22.5</v>
      </c>
    </row>
    <row r="62" spans="1:32" x14ac:dyDescent="0.25">
      <c r="A62" s="9" t="s">
        <v>630</v>
      </c>
      <c r="B62" s="12">
        <f>VLOOKUP(A62, 'Measures with Incentive Levels'!$A$1:$C$21, 2, FALSE)</f>
        <v>225</v>
      </c>
      <c r="C62" s="12">
        <f t="shared" si="1"/>
        <v>22.5</v>
      </c>
      <c r="D62">
        <v>2283552</v>
      </c>
      <c r="E62" t="s">
        <v>525</v>
      </c>
      <c r="F62" t="s">
        <v>773</v>
      </c>
      <c r="G62" t="s">
        <v>468</v>
      </c>
      <c r="H62" s="12" t="s">
        <v>468</v>
      </c>
      <c r="I62" s="12" t="s">
        <v>774</v>
      </c>
      <c r="J62" t="s">
        <v>691</v>
      </c>
      <c r="K62" t="s">
        <v>688</v>
      </c>
      <c r="L62" t="s">
        <v>653</v>
      </c>
      <c r="M62">
        <v>14</v>
      </c>
      <c r="N62">
        <v>18</v>
      </c>
      <c r="O62">
        <v>50</v>
      </c>
      <c r="P62">
        <v>86</v>
      </c>
      <c r="R62">
        <v>740</v>
      </c>
      <c r="S62">
        <v>40909</v>
      </c>
      <c r="T62">
        <v>42671</v>
      </c>
      <c r="U62" t="s">
        <v>655</v>
      </c>
      <c r="V62" t="s">
        <v>775</v>
      </c>
      <c r="AA62" s="17">
        <f t="shared" si="2"/>
        <v>2283552</v>
      </c>
      <c r="AB62" s="17" t="str">
        <f t="shared" si="3"/>
        <v>Commercial Vat Fryer</v>
      </c>
      <c r="AC62" s="9" t="str">
        <f t="shared" si="4"/>
        <v>Vulcan</v>
      </c>
      <c r="AD62" s="18" t="str">
        <f t="shared" si="5"/>
        <v>1ER50D-1</v>
      </c>
      <c r="AE62" s="18">
        <f t="shared" si="6"/>
        <v>225</v>
      </c>
      <c r="AF62" s="18">
        <f t="shared" si="7"/>
        <v>22.5</v>
      </c>
    </row>
    <row r="63" spans="1:32" x14ac:dyDescent="0.25">
      <c r="A63" s="9" t="s">
        <v>630</v>
      </c>
      <c r="B63" s="12">
        <f>VLOOKUP(A63, 'Measures with Incentive Levels'!$A$1:$C$21, 2, FALSE)</f>
        <v>225</v>
      </c>
      <c r="C63" s="12">
        <f t="shared" si="1"/>
        <v>22.5</v>
      </c>
      <c r="D63">
        <v>2296294</v>
      </c>
      <c r="E63" t="s">
        <v>525</v>
      </c>
      <c r="F63" t="s">
        <v>773</v>
      </c>
      <c r="G63" t="s">
        <v>474</v>
      </c>
      <c r="H63" s="12" t="s">
        <v>474</v>
      </c>
      <c r="J63" t="s">
        <v>691</v>
      </c>
      <c r="K63" t="s">
        <v>776</v>
      </c>
      <c r="L63" t="s">
        <v>653</v>
      </c>
      <c r="M63">
        <v>13</v>
      </c>
      <c r="N63">
        <v>16</v>
      </c>
      <c r="O63">
        <v>45</v>
      </c>
      <c r="P63">
        <v>85</v>
      </c>
      <c r="R63">
        <v>700</v>
      </c>
      <c r="S63">
        <v>42822</v>
      </c>
      <c r="T63">
        <v>42873</v>
      </c>
      <c r="U63" t="s">
        <v>655</v>
      </c>
      <c r="V63" t="s">
        <v>777</v>
      </c>
      <c r="AA63" s="17">
        <f t="shared" si="2"/>
        <v>2296294</v>
      </c>
      <c r="AB63" s="17" t="str">
        <f t="shared" si="3"/>
        <v>Commercial Vat Fryer</v>
      </c>
      <c r="AC63" s="9" t="str">
        <f t="shared" si="4"/>
        <v>Vulcan</v>
      </c>
      <c r="AD63" s="18" t="str">
        <f t="shared" si="5"/>
        <v>CEF40</v>
      </c>
      <c r="AE63" s="18">
        <f t="shared" si="6"/>
        <v>225</v>
      </c>
      <c r="AF63" s="18">
        <f t="shared" si="7"/>
        <v>22.5</v>
      </c>
    </row>
    <row r="64" spans="1:32" x14ac:dyDescent="0.25">
      <c r="A64" s="9" t="s">
        <v>630</v>
      </c>
      <c r="B64" s="12">
        <f>VLOOKUP(A64, 'Measures with Incentive Levels'!$A$1:$C$21, 2, FALSE)</f>
        <v>225</v>
      </c>
      <c r="C64" s="12">
        <f t="shared" si="1"/>
        <v>22.5</v>
      </c>
      <c r="D64">
        <v>2296293</v>
      </c>
      <c r="E64" t="s">
        <v>525</v>
      </c>
      <c r="F64" t="s">
        <v>773</v>
      </c>
      <c r="G64" t="s">
        <v>473</v>
      </c>
      <c r="H64" s="12" t="s">
        <v>473</v>
      </c>
      <c r="I64" s="12" t="s">
        <v>778</v>
      </c>
      <c r="J64" t="s">
        <v>707</v>
      </c>
      <c r="K64" t="s">
        <v>688</v>
      </c>
      <c r="L64" t="s">
        <v>653</v>
      </c>
      <c r="M64">
        <v>20</v>
      </c>
      <c r="N64">
        <v>18</v>
      </c>
      <c r="O64">
        <v>85</v>
      </c>
      <c r="P64">
        <v>88</v>
      </c>
      <c r="R64">
        <v>1080</v>
      </c>
      <c r="S64">
        <v>42636</v>
      </c>
      <c r="T64">
        <v>42507</v>
      </c>
      <c r="U64" t="s">
        <v>655</v>
      </c>
      <c r="V64" t="s">
        <v>779</v>
      </c>
      <c r="AA64" s="17">
        <f t="shared" si="2"/>
        <v>2296293</v>
      </c>
      <c r="AB64" s="17" t="str">
        <f t="shared" si="3"/>
        <v>Commercial Vat Fryer</v>
      </c>
      <c r="AC64" s="9" t="str">
        <f t="shared" si="4"/>
        <v>Vulcan</v>
      </c>
      <c r="AD64" s="18" t="str">
        <f t="shared" si="5"/>
        <v>1ER85D-1</v>
      </c>
      <c r="AE64" s="18">
        <f t="shared" si="6"/>
        <v>225</v>
      </c>
      <c r="AF64" s="18">
        <f t="shared" si="7"/>
        <v>22.5</v>
      </c>
    </row>
  </sheetData>
  <autoFilter ref="A1:V1" xr:uid="{234EDBC8-90EC-4C0D-B4B7-41E74837CCC2}"/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81DBD-9FCE-4001-A874-BD5E7CB2EE64}">
  <dimension ref="A1:AF13"/>
  <sheetViews>
    <sheetView workbookViewId="0"/>
  </sheetViews>
  <sheetFormatPr defaultRowHeight="15" x14ac:dyDescent="0.25"/>
  <cols>
    <col min="1" max="1" width="25.5703125" style="9" bestFit="1" customWidth="1"/>
    <col min="2" max="3" width="25.5703125" style="9" customWidth="1"/>
    <col min="4" max="4" width="13.28515625" bestFit="1" customWidth="1"/>
    <col min="5" max="5" width="15.7109375" bestFit="1" customWidth="1"/>
    <col min="6" max="6" width="38.140625" bestFit="1" customWidth="1"/>
    <col min="7" max="7" width="19.7109375" bestFit="1" customWidth="1"/>
    <col min="8" max="8" width="21.140625" style="12" bestFit="1" customWidth="1"/>
    <col min="9" max="9" width="19.5703125" style="12" bestFit="1" customWidth="1"/>
  </cols>
  <sheetData>
    <row r="1" spans="1:32" s="10" customFormat="1" x14ac:dyDescent="0.25">
      <c r="A1" s="15" t="s">
        <v>2528</v>
      </c>
      <c r="B1" s="14" t="s">
        <v>2531</v>
      </c>
      <c r="C1" s="14" t="s">
        <v>2532</v>
      </c>
      <c r="D1" s="15" t="s">
        <v>2527</v>
      </c>
      <c r="E1" s="10" t="s">
        <v>632</v>
      </c>
      <c r="F1" s="15" t="s">
        <v>2530</v>
      </c>
      <c r="G1" s="10" t="s">
        <v>633</v>
      </c>
      <c r="H1" s="15" t="s">
        <v>2529</v>
      </c>
      <c r="I1" s="11" t="s">
        <v>634</v>
      </c>
      <c r="J1" s="10" t="s">
        <v>635</v>
      </c>
      <c r="K1" s="10" t="s">
        <v>636</v>
      </c>
      <c r="L1" s="10" t="s">
        <v>637</v>
      </c>
      <c r="M1" s="10" t="s">
        <v>638</v>
      </c>
      <c r="N1" s="10" t="s">
        <v>639</v>
      </c>
      <c r="O1" s="10" t="s">
        <v>640</v>
      </c>
      <c r="P1" s="10" t="s">
        <v>641</v>
      </c>
      <c r="Q1" s="10" t="s">
        <v>642</v>
      </c>
      <c r="R1" s="10" t="s">
        <v>643</v>
      </c>
      <c r="S1" s="10" t="s">
        <v>644</v>
      </c>
      <c r="T1" s="10" t="s">
        <v>645</v>
      </c>
      <c r="U1" s="10" t="s">
        <v>646</v>
      </c>
      <c r="V1" s="10" t="s">
        <v>647</v>
      </c>
      <c r="W1" s="10" t="s">
        <v>648</v>
      </c>
      <c r="X1" s="10" t="s">
        <v>649</v>
      </c>
      <c r="Y1" s="10" t="s">
        <v>650</v>
      </c>
      <c r="AA1" s="19" t="s">
        <v>2535</v>
      </c>
      <c r="AB1" s="19" t="s">
        <v>2536</v>
      </c>
      <c r="AC1" s="19" t="s">
        <v>2537</v>
      </c>
      <c r="AD1" s="19" t="s">
        <v>2538</v>
      </c>
      <c r="AE1" s="19" t="s">
        <v>2539</v>
      </c>
      <c r="AF1" s="19" t="s">
        <v>2540</v>
      </c>
    </row>
    <row r="2" spans="1:32" x14ac:dyDescent="0.25">
      <c r="A2" s="9" t="s">
        <v>631</v>
      </c>
      <c r="B2" s="12">
        <f>VLOOKUP(A2, 'Measures with Incentive Levels'!$A$1:$C$21, 2, FALSE)</f>
        <v>125</v>
      </c>
      <c r="C2" s="12">
        <f>+B2*0.1</f>
        <v>12.5</v>
      </c>
      <c r="D2">
        <v>2273007</v>
      </c>
      <c r="E2" t="s">
        <v>526</v>
      </c>
      <c r="F2" t="s">
        <v>651</v>
      </c>
      <c r="G2" t="s">
        <v>462</v>
      </c>
      <c r="H2" s="12" t="s">
        <v>462</v>
      </c>
      <c r="J2" t="s">
        <v>652</v>
      </c>
      <c r="K2" t="s">
        <v>653</v>
      </c>
      <c r="L2" t="s">
        <v>652</v>
      </c>
      <c r="M2" t="s">
        <v>654</v>
      </c>
      <c r="N2">
        <v>2</v>
      </c>
      <c r="O2">
        <v>2.5</v>
      </c>
      <c r="P2">
        <v>5</v>
      </c>
      <c r="Q2">
        <v>0.86</v>
      </c>
      <c r="R2">
        <v>53</v>
      </c>
      <c r="T2">
        <v>274</v>
      </c>
      <c r="V2">
        <v>42370</v>
      </c>
      <c r="W2">
        <v>42572</v>
      </c>
      <c r="X2" t="s">
        <v>655</v>
      </c>
      <c r="Y2" t="s">
        <v>656</v>
      </c>
      <c r="AA2" s="17">
        <f>+D2</f>
        <v>2273007</v>
      </c>
      <c r="AB2" s="17" t="str">
        <f t="shared" ref="AB2" si="0">+A2</f>
        <v>Griddle</v>
      </c>
      <c r="AC2" s="9" t="str">
        <f>+F2</f>
        <v>AccuTemp</v>
      </c>
      <c r="AD2" s="18" t="str">
        <f>+H2</f>
        <v>EGF*****24</v>
      </c>
      <c r="AE2" s="18">
        <f>+B2</f>
        <v>125</v>
      </c>
      <c r="AF2" s="18">
        <f>+C2</f>
        <v>12.5</v>
      </c>
    </row>
    <row r="3" spans="1:32" x14ac:dyDescent="0.25">
      <c r="A3" s="9" t="s">
        <v>631</v>
      </c>
      <c r="B3" s="12">
        <f>VLOOKUP(A3, 'Measures with Incentive Levels'!$A$1:$C$21, 2, FALSE)</f>
        <v>125</v>
      </c>
      <c r="C3" s="12">
        <f t="shared" ref="C3:C13" si="1">+B3*0.1</f>
        <v>12.5</v>
      </c>
      <c r="D3">
        <v>2273012</v>
      </c>
      <c r="E3" t="s">
        <v>526</v>
      </c>
      <c r="F3" t="s">
        <v>651</v>
      </c>
      <c r="G3" t="s">
        <v>463</v>
      </c>
      <c r="H3" s="12" t="s">
        <v>463</v>
      </c>
      <c r="I3" s="12" t="s">
        <v>657</v>
      </c>
      <c r="J3" t="s">
        <v>652</v>
      </c>
      <c r="K3" t="s">
        <v>653</v>
      </c>
      <c r="L3" t="s">
        <v>652</v>
      </c>
      <c r="M3" t="s">
        <v>654</v>
      </c>
      <c r="N3">
        <v>3</v>
      </c>
      <c r="O3">
        <v>2.5</v>
      </c>
      <c r="P3">
        <v>7.5</v>
      </c>
      <c r="Q3">
        <v>0.86</v>
      </c>
      <c r="R3">
        <v>74</v>
      </c>
      <c r="T3">
        <v>271</v>
      </c>
      <c r="V3">
        <v>42370</v>
      </c>
      <c r="W3">
        <v>42572</v>
      </c>
      <c r="X3" t="s">
        <v>655</v>
      </c>
      <c r="Y3" t="s">
        <v>658</v>
      </c>
      <c r="AA3" s="17">
        <f t="shared" ref="AA3:AA13" si="2">+D3</f>
        <v>2273012</v>
      </c>
      <c r="AB3" s="17" t="str">
        <f t="shared" ref="AB3:AB13" si="3">+A3</f>
        <v>Griddle</v>
      </c>
      <c r="AC3" s="9" t="str">
        <f t="shared" ref="AC3:AC13" si="4">+F3</f>
        <v>AccuTemp</v>
      </c>
      <c r="AD3" s="18" t="str">
        <f t="shared" ref="AD3:AD13" si="5">+H3</f>
        <v>EGF*****36</v>
      </c>
      <c r="AE3" s="18">
        <f t="shared" ref="AE3:AE13" si="6">+B3</f>
        <v>125</v>
      </c>
      <c r="AF3" s="18">
        <f t="shared" ref="AF3:AF13" si="7">+C3</f>
        <v>12.5</v>
      </c>
    </row>
    <row r="4" spans="1:32" x14ac:dyDescent="0.25">
      <c r="A4" s="9" t="s">
        <v>631</v>
      </c>
      <c r="B4" s="12">
        <f>VLOOKUP(A4, 'Measures with Incentive Levels'!$A$1:$C$21, 2, FALSE)</f>
        <v>125</v>
      </c>
      <c r="C4" s="12">
        <f t="shared" si="1"/>
        <v>12.5</v>
      </c>
      <c r="D4">
        <v>2273013</v>
      </c>
      <c r="E4" t="s">
        <v>526</v>
      </c>
      <c r="F4" t="s">
        <v>651</v>
      </c>
      <c r="G4" t="s">
        <v>464</v>
      </c>
      <c r="H4" s="12" t="s">
        <v>464</v>
      </c>
      <c r="J4" t="s">
        <v>652</v>
      </c>
      <c r="K4" t="s">
        <v>653</v>
      </c>
      <c r="L4" t="s">
        <v>652</v>
      </c>
      <c r="M4" t="s">
        <v>654</v>
      </c>
      <c r="N4">
        <v>4</v>
      </c>
      <c r="O4">
        <v>2.5</v>
      </c>
      <c r="P4">
        <v>10</v>
      </c>
      <c r="Q4">
        <v>0.86</v>
      </c>
      <c r="R4">
        <v>99</v>
      </c>
      <c r="T4">
        <v>271</v>
      </c>
      <c r="V4">
        <v>42370</v>
      </c>
      <c r="W4">
        <v>42572</v>
      </c>
      <c r="X4" t="s">
        <v>655</v>
      </c>
      <c r="Y4" t="s">
        <v>659</v>
      </c>
      <c r="AA4" s="17">
        <f t="shared" si="2"/>
        <v>2273013</v>
      </c>
      <c r="AB4" s="17" t="str">
        <f t="shared" si="3"/>
        <v>Griddle</v>
      </c>
      <c r="AC4" s="9" t="str">
        <f t="shared" si="4"/>
        <v>AccuTemp</v>
      </c>
      <c r="AD4" s="18" t="str">
        <f t="shared" si="5"/>
        <v>EGF*****48</v>
      </c>
      <c r="AE4" s="18">
        <f t="shared" si="6"/>
        <v>125</v>
      </c>
      <c r="AF4" s="18">
        <f t="shared" si="7"/>
        <v>12.5</v>
      </c>
    </row>
    <row r="5" spans="1:32" x14ac:dyDescent="0.25">
      <c r="A5" s="9" t="s">
        <v>631</v>
      </c>
      <c r="B5" s="12">
        <f>VLOOKUP(A5, 'Measures with Incentive Levels'!$A$1:$C$21, 2, FALSE)</f>
        <v>125</v>
      </c>
      <c r="C5" s="12">
        <f t="shared" si="1"/>
        <v>12.5</v>
      </c>
      <c r="D5">
        <v>2187666</v>
      </c>
      <c r="E5" t="s">
        <v>567</v>
      </c>
      <c r="F5" t="s">
        <v>660</v>
      </c>
      <c r="G5" t="s">
        <v>661</v>
      </c>
      <c r="H5" s="12" t="s">
        <v>460</v>
      </c>
      <c r="I5" s="12" t="s">
        <v>662</v>
      </c>
      <c r="J5" t="s">
        <v>652</v>
      </c>
      <c r="K5" t="s">
        <v>653</v>
      </c>
      <c r="L5" t="s">
        <v>652</v>
      </c>
      <c r="M5" t="s">
        <v>663</v>
      </c>
      <c r="N5">
        <v>5</v>
      </c>
      <c r="O5">
        <v>2.5</v>
      </c>
      <c r="P5">
        <v>5</v>
      </c>
      <c r="Q5">
        <v>0.77</v>
      </c>
      <c r="R5">
        <v>30</v>
      </c>
      <c r="T5">
        <v>210</v>
      </c>
      <c r="V5">
        <v>39083</v>
      </c>
      <c r="W5">
        <v>41208</v>
      </c>
      <c r="X5" t="s">
        <v>664</v>
      </c>
      <c r="Y5" t="s">
        <v>665</v>
      </c>
      <c r="AA5" s="17">
        <f t="shared" si="2"/>
        <v>2187666</v>
      </c>
      <c r="AB5" s="17" t="str">
        <f t="shared" si="3"/>
        <v>Griddle</v>
      </c>
      <c r="AC5" s="9" t="str">
        <f t="shared" si="4"/>
        <v>Imperial</v>
      </c>
      <c r="AD5" s="18" t="str">
        <f t="shared" si="5"/>
        <v>ITG-60-E</v>
      </c>
      <c r="AE5" s="18">
        <f t="shared" si="6"/>
        <v>125</v>
      </c>
      <c r="AF5" s="18">
        <f t="shared" si="7"/>
        <v>12.5</v>
      </c>
    </row>
    <row r="6" spans="1:32" x14ac:dyDescent="0.25">
      <c r="A6" s="9" t="s">
        <v>631</v>
      </c>
      <c r="B6" s="12">
        <f>VLOOKUP(A6, 'Measures with Incentive Levels'!$A$1:$C$21, 2, FALSE)</f>
        <v>125</v>
      </c>
      <c r="C6" s="12">
        <f t="shared" si="1"/>
        <v>12.5</v>
      </c>
      <c r="D6">
        <v>2187664</v>
      </c>
      <c r="E6" t="s">
        <v>567</v>
      </c>
      <c r="F6" t="s">
        <v>660</v>
      </c>
      <c r="G6" t="s">
        <v>661</v>
      </c>
      <c r="H6" s="12" t="s">
        <v>458</v>
      </c>
      <c r="I6" s="12" t="s">
        <v>662</v>
      </c>
      <c r="J6" t="s">
        <v>652</v>
      </c>
      <c r="K6" t="s">
        <v>653</v>
      </c>
      <c r="L6" t="s">
        <v>652</v>
      </c>
      <c r="M6" t="s">
        <v>663</v>
      </c>
      <c r="N6">
        <v>3</v>
      </c>
      <c r="O6">
        <v>2.5</v>
      </c>
      <c r="P6">
        <v>3</v>
      </c>
      <c r="Q6">
        <v>0.77</v>
      </c>
      <c r="R6">
        <v>30</v>
      </c>
      <c r="T6">
        <v>210</v>
      </c>
      <c r="V6">
        <v>39083</v>
      </c>
      <c r="W6">
        <v>41208</v>
      </c>
      <c r="X6" t="s">
        <v>664</v>
      </c>
      <c r="Y6" t="s">
        <v>666</v>
      </c>
      <c r="AA6" s="17">
        <f t="shared" si="2"/>
        <v>2187664</v>
      </c>
      <c r="AB6" s="17" t="str">
        <f t="shared" si="3"/>
        <v>Griddle</v>
      </c>
      <c r="AC6" s="9" t="str">
        <f t="shared" si="4"/>
        <v>Imperial</v>
      </c>
      <c r="AD6" s="18" t="str">
        <f t="shared" si="5"/>
        <v>ITG-36-E</v>
      </c>
      <c r="AE6" s="18">
        <f t="shared" si="6"/>
        <v>125</v>
      </c>
      <c r="AF6" s="18">
        <f t="shared" si="7"/>
        <v>12.5</v>
      </c>
    </row>
    <row r="7" spans="1:32" x14ac:dyDescent="0.25">
      <c r="A7" s="9" t="s">
        <v>631</v>
      </c>
      <c r="B7" s="12">
        <f>VLOOKUP(A7, 'Measures with Incentive Levels'!$A$1:$C$21, 2, FALSE)</f>
        <v>125</v>
      </c>
      <c r="C7" s="12">
        <f t="shared" si="1"/>
        <v>12.5</v>
      </c>
      <c r="D7">
        <v>2187665</v>
      </c>
      <c r="E7" t="s">
        <v>567</v>
      </c>
      <c r="F7" t="s">
        <v>660</v>
      </c>
      <c r="G7" t="s">
        <v>661</v>
      </c>
      <c r="H7" s="12" t="s">
        <v>459</v>
      </c>
      <c r="I7" s="12" t="s">
        <v>662</v>
      </c>
      <c r="J7" t="s">
        <v>652</v>
      </c>
      <c r="K7" t="s">
        <v>653</v>
      </c>
      <c r="L7" t="s">
        <v>652</v>
      </c>
      <c r="M7" t="s">
        <v>663</v>
      </c>
      <c r="N7">
        <v>4</v>
      </c>
      <c r="O7">
        <v>2.5</v>
      </c>
      <c r="P7">
        <v>4</v>
      </c>
      <c r="Q7">
        <v>0.77</v>
      </c>
      <c r="R7">
        <v>30</v>
      </c>
      <c r="T7">
        <v>210</v>
      </c>
      <c r="V7">
        <v>39083</v>
      </c>
      <c r="W7">
        <v>41208</v>
      </c>
      <c r="X7" t="s">
        <v>664</v>
      </c>
      <c r="Y7" t="s">
        <v>667</v>
      </c>
      <c r="AA7" s="17">
        <f t="shared" si="2"/>
        <v>2187665</v>
      </c>
      <c r="AB7" s="17" t="str">
        <f t="shared" si="3"/>
        <v>Griddle</v>
      </c>
      <c r="AC7" s="9" t="str">
        <f t="shared" si="4"/>
        <v>Imperial</v>
      </c>
      <c r="AD7" s="18" t="str">
        <f t="shared" si="5"/>
        <v>ITG-48-E</v>
      </c>
      <c r="AE7" s="18">
        <f t="shared" si="6"/>
        <v>125</v>
      </c>
      <c r="AF7" s="18">
        <f t="shared" si="7"/>
        <v>12.5</v>
      </c>
    </row>
    <row r="8" spans="1:32" x14ac:dyDescent="0.25">
      <c r="A8" s="9" t="s">
        <v>631</v>
      </c>
      <c r="B8" s="12">
        <f>VLOOKUP(A8, 'Measures with Incentive Levels'!$A$1:$C$21, 2, FALSE)</f>
        <v>125</v>
      </c>
      <c r="C8" s="12">
        <f t="shared" si="1"/>
        <v>12.5</v>
      </c>
      <c r="D8">
        <v>2187667</v>
      </c>
      <c r="E8" t="s">
        <v>567</v>
      </c>
      <c r="F8" t="s">
        <v>660</v>
      </c>
      <c r="G8" t="s">
        <v>661</v>
      </c>
      <c r="H8" s="12" t="s">
        <v>461</v>
      </c>
      <c r="I8" s="12" t="s">
        <v>662</v>
      </c>
      <c r="J8" t="s">
        <v>652</v>
      </c>
      <c r="K8" t="s">
        <v>653</v>
      </c>
      <c r="L8" t="s">
        <v>652</v>
      </c>
      <c r="M8" t="s">
        <v>663</v>
      </c>
      <c r="N8">
        <v>6</v>
      </c>
      <c r="O8">
        <v>2.5</v>
      </c>
      <c r="P8">
        <v>6</v>
      </c>
      <c r="Q8">
        <v>0.77</v>
      </c>
      <c r="R8">
        <v>30</v>
      </c>
      <c r="T8">
        <v>210</v>
      </c>
      <c r="V8">
        <v>39083</v>
      </c>
      <c r="W8">
        <v>41208</v>
      </c>
      <c r="X8" t="s">
        <v>664</v>
      </c>
      <c r="Y8" t="s">
        <v>668</v>
      </c>
      <c r="AA8" s="17">
        <f t="shared" si="2"/>
        <v>2187667</v>
      </c>
      <c r="AB8" s="17" t="str">
        <f t="shared" si="3"/>
        <v>Griddle</v>
      </c>
      <c r="AC8" s="9" t="str">
        <f t="shared" si="4"/>
        <v>Imperial</v>
      </c>
      <c r="AD8" s="18" t="str">
        <f t="shared" si="5"/>
        <v>ITG-72-E</v>
      </c>
      <c r="AE8" s="18">
        <f t="shared" si="6"/>
        <v>125</v>
      </c>
      <c r="AF8" s="18">
        <f t="shared" si="7"/>
        <v>12.5</v>
      </c>
    </row>
    <row r="9" spans="1:32" x14ac:dyDescent="0.25">
      <c r="A9" s="9" t="s">
        <v>631</v>
      </c>
      <c r="B9" s="12">
        <f>VLOOKUP(A9, 'Measures with Incentive Levels'!$A$1:$C$21, 2, FALSE)</f>
        <v>125</v>
      </c>
      <c r="C9" s="12">
        <f t="shared" si="1"/>
        <v>12.5</v>
      </c>
      <c r="D9">
        <v>1725995</v>
      </c>
      <c r="E9" t="s">
        <v>566</v>
      </c>
      <c r="F9" t="s">
        <v>669</v>
      </c>
      <c r="G9" t="s">
        <v>454</v>
      </c>
      <c r="H9" s="12" t="s">
        <v>454</v>
      </c>
      <c r="I9" s="12" t="s">
        <v>670</v>
      </c>
      <c r="J9" t="s">
        <v>652</v>
      </c>
      <c r="K9" t="s">
        <v>653</v>
      </c>
      <c r="L9" t="s">
        <v>652</v>
      </c>
      <c r="M9" t="s">
        <v>671</v>
      </c>
      <c r="N9">
        <v>3</v>
      </c>
      <c r="O9">
        <v>2</v>
      </c>
      <c r="P9">
        <v>6</v>
      </c>
      <c r="Q9">
        <v>77.42</v>
      </c>
      <c r="R9">
        <v>43</v>
      </c>
      <c r="T9">
        <v>319</v>
      </c>
      <c r="V9">
        <v>40695</v>
      </c>
      <c r="W9">
        <v>40690</v>
      </c>
      <c r="X9" t="s">
        <v>664</v>
      </c>
      <c r="Y9" t="s">
        <v>672</v>
      </c>
      <c r="AA9" s="17">
        <f t="shared" si="2"/>
        <v>1725995</v>
      </c>
      <c r="AB9" s="17" t="str">
        <f t="shared" si="3"/>
        <v>Griddle</v>
      </c>
      <c r="AC9" s="9" t="str">
        <f t="shared" si="4"/>
        <v>Magikitch'n</v>
      </c>
      <c r="AD9" s="18" t="str">
        <f t="shared" si="5"/>
        <v>MKE36 (Plain Top)</v>
      </c>
      <c r="AE9" s="18">
        <f t="shared" si="6"/>
        <v>125</v>
      </c>
      <c r="AF9" s="18">
        <f t="shared" si="7"/>
        <v>12.5</v>
      </c>
    </row>
    <row r="10" spans="1:32" x14ac:dyDescent="0.25">
      <c r="A10" s="9" t="s">
        <v>631</v>
      </c>
      <c r="B10" s="12">
        <f>VLOOKUP(A10, 'Measures with Incentive Levels'!$A$1:$C$21, 2, FALSE)</f>
        <v>125</v>
      </c>
      <c r="C10" s="12">
        <f t="shared" si="1"/>
        <v>12.5</v>
      </c>
      <c r="D10">
        <v>1725994</v>
      </c>
      <c r="E10" t="s">
        <v>566</v>
      </c>
      <c r="F10" t="s">
        <v>669</v>
      </c>
      <c r="G10" t="s">
        <v>453</v>
      </c>
      <c r="H10" s="12" t="s">
        <v>453</v>
      </c>
      <c r="I10" s="12" t="s">
        <v>673</v>
      </c>
      <c r="J10" t="s">
        <v>652</v>
      </c>
      <c r="K10" t="s">
        <v>653</v>
      </c>
      <c r="L10" t="s">
        <v>652</v>
      </c>
      <c r="M10" t="s">
        <v>674</v>
      </c>
      <c r="N10">
        <v>3</v>
      </c>
      <c r="O10">
        <v>2</v>
      </c>
      <c r="P10">
        <v>6</v>
      </c>
      <c r="Q10">
        <v>79.58</v>
      </c>
      <c r="R10">
        <v>43</v>
      </c>
      <c r="T10">
        <v>244</v>
      </c>
      <c r="V10">
        <v>40695</v>
      </c>
      <c r="W10">
        <v>40690</v>
      </c>
      <c r="X10" t="s">
        <v>664</v>
      </c>
      <c r="Y10" t="s">
        <v>675</v>
      </c>
      <c r="AA10" s="17">
        <f t="shared" si="2"/>
        <v>1725994</v>
      </c>
      <c r="AB10" s="17" t="str">
        <f t="shared" si="3"/>
        <v>Griddle</v>
      </c>
      <c r="AC10" s="9" t="str">
        <f t="shared" si="4"/>
        <v>Magikitch'n</v>
      </c>
      <c r="AD10" s="18" t="str">
        <f t="shared" si="5"/>
        <v>MKE36 (Chrome Top)</v>
      </c>
      <c r="AE10" s="18">
        <f t="shared" si="6"/>
        <v>125</v>
      </c>
      <c r="AF10" s="18">
        <f t="shared" si="7"/>
        <v>12.5</v>
      </c>
    </row>
    <row r="11" spans="1:32" x14ac:dyDescent="0.25">
      <c r="A11" s="9" t="s">
        <v>631</v>
      </c>
      <c r="B11" s="12">
        <f>VLOOKUP(A11, 'Measures with Incentive Levels'!$A$1:$C$21, 2, FALSE)</f>
        <v>125</v>
      </c>
      <c r="C11" s="12">
        <f t="shared" si="1"/>
        <v>12.5</v>
      </c>
      <c r="D11">
        <v>1855223</v>
      </c>
      <c r="E11" t="s">
        <v>566</v>
      </c>
      <c r="F11" t="s">
        <v>669</v>
      </c>
      <c r="G11" t="s">
        <v>455</v>
      </c>
      <c r="H11" s="12" t="s">
        <v>455</v>
      </c>
      <c r="J11" t="s">
        <v>652</v>
      </c>
      <c r="K11" t="s">
        <v>653</v>
      </c>
      <c r="L11" t="s">
        <v>652</v>
      </c>
      <c r="M11" t="s">
        <v>674</v>
      </c>
      <c r="N11">
        <v>3</v>
      </c>
      <c r="O11">
        <v>2</v>
      </c>
      <c r="P11">
        <v>6</v>
      </c>
      <c r="Q11">
        <v>79.58</v>
      </c>
      <c r="R11">
        <v>42</v>
      </c>
      <c r="T11">
        <v>244</v>
      </c>
      <c r="V11">
        <v>40695</v>
      </c>
      <c r="W11">
        <v>40690</v>
      </c>
      <c r="X11" t="s">
        <v>664</v>
      </c>
      <c r="Y11" t="s">
        <v>676</v>
      </c>
      <c r="AA11" s="17">
        <f t="shared" si="2"/>
        <v>1855223</v>
      </c>
      <c r="AB11" s="17" t="str">
        <f t="shared" si="3"/>
        <v>Griddle</v>
      </c>
      <c r="AC11" s="9" t="str">
        <f t="shared" si="4"/>
        <v>Magikitch'n</v>
      </c>
      <c r="AD11" s="18" t="str">
        <f t="shared" si="5"/>
        <v>MKE48 (Chrome Top)</v>
      </c>
      <c r="AE11" s="18">
        <f t="shared" si="6"/>
        <v>125</v>
      </c>
      <c r="AF11" s="18">
        <f t="shared" si="7"/>
        <v>12.5</v>
      </c>
    </row>
    <row r="12" spans="1:32" x14ac:dyDescent="0.25">
      <c r="A12" s="9" t="s">
        <v>631</v>
      </c>
      <c r="B12" s="12">
        <f>VLOOKUP(A12, 'Measures with Incentive Levels'!$A$1:$C$21, 2, FALSE)</f>
        <v>125</v>
      </c>
      <c r="C12" s="12">
        <f t="shared" si="1"/>
        <v>12.5</v>
      </c>
      <c r="D12">
        <v>1855224</v>
      </c>
      <c r="E12" t="s">
        <v>566</v>
      </c>
      <c r="F12" t="s">
        <v>669</v>
      </c>
      <c r="G12" t="s">
        <v>456</v>
      </c>
      <c r="H12" s="12" t="s">
        <v>456</v>
      </c>
      <c r="J12" t="s">
        <v>652</v>
      </c>
      <c r="K12" t="s">
        <v>653</v>
      </c>
      <c r="L12" t="s">
        <v>652</v>
      </c>
      <c r="M12" t="s">
        <v>674</v>
      </c>
      <c r="N12">
        <v>3</v>
      </c>
      <c r="O12">
        <v>2</v>
      </c>
      <c r="P12">
        <v>6</v>
      </c>
      <c r="Q12">
        <v>79.58</v>
      </c>
      <c r="R12">
        <v>42</v>
      </c>
      <c r="T12">
        <v>244</v>
      </c>
      <c r="V12">
        <v>40695</v>
      </c>
      <c r="W12">
        <v>40690</v>
      </c>
      <c r="X12" t="s">
        <v>664</v>
      </c>
      <c r="Y12" t="s">
        <v>677</v>
      </c>
      <c r="AA12" s="17">
        <f t="shared" si="2"/>
        <v>1855224</v>
      </c>
      <c r="AB12" s="17" t="str">
        <f t="shared" si="3"/>
        <v>Griddle</v>
      </c>
      <c r="AC12" s="9" t="str">
        <f t="shared" si="4"/>
        <v>Magikitch'n</v>
      </c>
      <c r="AD12" s="18" t="str">
        <f t="shared" si="5"/>
        <v>MKE60 (Chrome Top)</v>
      </c>
      <c r="AE12" s="18">
        <f t="shared" si="6"/>
        <v>125</v>
      </c>
      <c r="AF12" s="18">
        <f t="shared" si="7"/>
        <v>12.5</v>
      </c>
    </row>
    <row r="13" spans="1:32" x14ac:dyDescent="0.25">
      <c r="A13" s="9" t="s">
        <v>631</v>
      </c>
      <c r="B13" s="12">
        <f>VLOOKUP(A13, 'Measures with Incentive Levels'!$A$1:$C$21, 2, FALSE)</f>
        <v>125</v>
      </c>
      <c r="C13" s="12">
        <f t="shared" si="1"/>
        <v>12.5</v>
      </c>
      <c r="D13">
        <v>1855225</v>
      </c>
      <c r="E13" t="s">
        <v>566</v>
      </c>
      <c r="F13" t="s">
        <v>669</v>
      </c>
      <c r="G13" t="s">
        <v>457</v>
      </c>
      <c r="H13" s="12" t="s">
        <v>457</v>
      </c>
      <c r="J13" t="s">
        <v>652</v>
      </c>
      <c r="K13" t="s">
        <v>653</v>
      </c>
      <c r="L13" t="s">
        <v>652</v>
      </c>
      <c r="M13" t="s">
        <v>674</v>
      </c>
      <c r="N13">
        <v>3</v>
      </c>
      <c r="O13">
        <v>2</v>
      </c>
      <c r="P13">
        <v>6</v>
      </c>
      <c r="Q13">
        <v>79.58</v>
      </c>
      <c r="R13">
        <v>42</v>
      </c>
      <c r="T13">
        <v>244</v>
      </c>
      <c r="V13">
        <v>40695</v>
      </c>
      <c r="W13">
        <v>40690</v>
      </c>
      <c r="X13" t="s">
        <v>664</v>
      </c>
      <c r="Y13" t="s">
        <v>678</v>
      </c>
      <c r="AA13" s="17">
        <f t="shared" si="2"/>
        <v>1855225</v>
      </c>
      <c r="AB13" s="17" t="str">
        <f t="shared" si="3"/>
        <v>Griddle</v>
      </c>
      <c r="AC13" s="9" t="str">
        <f t="shared" si="4"/>
        <v>Magikitch'n</v>
      </c>
      <c r="AD13" s="18" t="str">
        <f t="shared" si="5"/>
        <v>MKE72 (Chrome Top)</v>
      </c>
      <c r="AE13" s="18">
        <f t="shared" si="6"/>
        <v>125</v>
      </c>
      <c r="AF13" s="18">
        <f t="shared" si="7"/>
        <v>12.5</v>
      </c>
    </row>
  </sheetData>
  <autoFilter ref="A1:Y1" xr:uid="{DE16BF6D-E4E7-4CB1-ABDA-3AE12A02832C}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Instructions</vt:lpstr>
      <vt:lpstr>Measures with Incentive Levels</vt:lpstr>
      <vt:lpstr>Master List</vt:lpstr>
      <vt:lpstr>Hot Food Holding Cabinets</vt:lpstr>
      <vt:lpstr>Combination Ovens</vt:lpstr>
      <vt:lpstr>Convection Ovens</vt:lpstr>
      <vt:lpstr>Steam Cookers</vt:lpstr>
      <vt:lpstr>Fryers</vt:lpstr>
      <vt:lpstr>Griddles</vt:lpstr>
      <vt:lpstr>Freezers</vt:lpstr>
      <vt:lpstr>Refrigerators</vt:lpstr>
      <vt:lpstr>Ice Machines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Boutin, Jonathan</dc:creator>
  <cp:lastModifiedBy>Hernandez, Steven</cp:lastModifiedBy>
  <dcterms:created xsi:type="dcterms:W3CDTF">2018-12-26T22:08:04Z</dcterms:created>
  <dcterms:modified xsi:type="dcterms:W3CDTF">2019-05-01T19:57:44Z</dcterms:modified>
</cp:coreProperties>
</file>